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6045" yWindow="1635" windowWidth="22230" windowHeight="12495" activeTab="3"/>
  </bookViews>
  <sheets>
    <sheet name="测绘科学与技术" sheetId="1" r:id="rId1"/>
    <sheet name="测绘工程" sheetId="2" r:id="rId2"/>
    <sheet name="地质资源与地质工程" sheetId="3" r:id="rId3"/>
    <sheet name="地质工程" sheetId="4" r:id="rId4"/>
    <sheet name="安全工程" sheetId="5" r:id="rId5"/>
  </sheets>
  <calcPr calcId="144525"/>
</workbook>
</file>

<file path=xl/sharedStrings.xml><?xml version="1.0" encoding="utf-8"?>
<sst xmlns="http://schemas.openxmlformats.org/spreadsheetml/2006/main" count="237">
  <si>
    <t>序号</t>
  </si>
  <si>
    <t>学号</t>
  </si>
  <si>
    <t>姓名</t>
  </si>
  <si>
    <t>专业</t>
  </si>
  <si>
    <t>班级</t>
  </si>
  <si>
    <t>学习成绩</t>
  </si>
  <si>
    <t>论文加分</t>
  </si>
  <si>
    <t>专利加分</t>
  </si>
  <si>
    <t>竞赛加分</t>
  </si>
  <si>
    <t>科研项目加分</t>
  </si>
  <si>
    <t>研究生日常</t>
  </si>
  <si>
    <t>文体竞赛</t>
  </si>
  <si>
    <t>社会工作</t>
  </si>
  <si>
    <t>合计</t>
  </si>
  <si>
    <t>备注</t>
  </si>
  <si>
    <t>向红全</t>
  </si>
  <si>
    <t>测绘科学与技术</t>
  </si>
  <si>
    <t>1班</t>
  </si>
  <si>
    <t>一等</t>
  </si>
  <si>
    <t>孙钢</t>
  </si>
  <si>
    <t>赵耀纪</t>
  </si>
  <si>
    <t>2班</t>
  </si>
  <si>
    <t>夏瑞丰</t>
  </si>
  <si>
    <t>熊劲锟</t>
  </si>
  <si>
    <t>徐鸿吉</t>
  </si>
  <si>
    <t>二等</t>
  </si>
  <si>
    <t>陈铭臻</t>
  </si>
  <si>
    <t>陈戈</t>
  </si>
  <si>
    <t>李嘉豪</t>
  </si>
  <si>
    <t>何玲</t>
  </si>
  <si>
    <t>徐佳昕</t>
  </si>
  <si>
    <t>李嘉鑫</t>
  </si>
  <si>
    <t>王晨</t>
  </si>
  <si>
    <t>陈云飞</t>
  </si>
  <si>
    <t>范乘嘉</t>
  </si>
  <si>
    <t>李雨霏</t>
  </si>
  <si>
    <t>蒋蕙琪</t>
  </si>
  <si>
    <t>江忆言</t>
  </si>
  <si>
    <t>孙延河</t>
  </si>
  <si>
    <t>三等</t>
  </si>
  <si>
    <t>王亚宁</t>
  </si>
  <si>
    <t>徐礼扬</t>
  </si>
  <si>
    <t>梁雪雪</t>
  </si>
  <si>
    <t>刘鑫</t>
  </si>
  <si>
    <t>张雯清</t>
  </si>
  <si>
    <t>李晨曦</t>
  </si>
  <si>
    <t>郑燕琳</t>
  </si>
  <si>
    <t>蒋涛</t>
  </si>
  <si>
    <t>赵迪</t>
  </si>
  <si>
    <t>曹宇翔</t>
  </si>
  <si>
    <t>王强</t>
  </si>
  <si>
    <t>周子渊</t>
  </si>
  <si>
    <t>代硕</t>
  </si>
  <si>
    <t>林瑞珲</t>
  </si>
  <si>
    <t>李权峰</t>
  </si>
  <si>
    <t>李彭丹</t>
  </si>
  <si>
    <t>吴泱泽</t>
  </si>
  <si>
    <t>方舟</t>
  </si>
  <si>
    <t>罗城红</t>
  </si>
  <si>
    <t>潘亚蓝</t>
  </si>
  <si>
    <t>肖瑶</t>
  </si>
  <si>
    <t>王琪</t>
  </si>
  <si>
    <t>文蕾</t>
  </si>
  <si>
    <t>高变变</t>
  </si>
  <si>
    <t>高森</t>
  </si>
  <si>
    <t>李云傲</t>
  </si>
  <si>
    <t>郝丽璞</t>
  </si>
  <si>
    <t>程泽琨</t>
  </si>
  <si>
    <t>管育贤</t>
  </si>
  <si>
    <t>放弃参评</t>
  </si>
  <si>
    <t>张翠兰</t>
  </si>
  <si>
    <t>马嵩超</t>
  </si>
  <si>
    <t>倪逸旻</t>
  </si>
  <si>
    <t>测绘工程</t>
  </si>
  <si>
    <t>何俊晔</t>
  </si>
  <si>
    <t>李玉昆</t>
  </si>
  <si>
    <r>
      <rPr>
        <sz val="12"/>
        <color indexed="8"/>
        <rFont val="宋体"/>
        <charset val="134"/>
      </rPr>
      <t>成雪</t>
    </r>
  </si>
  <si>
    <t>3班</t>
  </si>
  <si>
    <t>涂佳星</t>
  </si>
  <si>
    <t>段皓然</t>
  </si>
  <si>
    <r>
      <rPr>
        <sz val="12"/>
        <color indexed="8"/>
        <rFont val="宋体"/>
        <charset val="134"/>
      </rPr>
      <t>罗杭</t>
    </r>
  </si>
  <si>
    <r>
      <rPr>
        <sz val="12"/>
        <color indexed="8"/>
        <rFont val="宋体"/>
        <charset val="134"/>
      </rPr>
      <t>唐雨欣</t>
    </r>
  </si>
  <si>
    <t>王悦</t>
  </si>
  <si>
    <t>顾朋鑫</t>
  </si>
  <si>
    <t>曹煜</t>
  </si>
  <si>
    <t>刘人源</t>
  </si>
  <si>
    <t>孙旋智</t>
  </si>
  <si>
    <t>方敏</t>
  </si>
  <si>
    <t>梁潇潇</t>
  </si>
  <si>
    <t>邸剑宇</t>
  </si>
  <si>
    <t>易红伶</t>
  </si>
  <si>
    <r>
      <rPr>
        <sz val="12"/>
        <color indexed="8"/>
        <rFont val="宋体"/>
        <charset val="134"/>
      </rPr>
      <t>林国忠</t>
    </r>
  </si>
  <si>
    <t>马誉津</t>
  </si>
  <si>
    <r>
      <rPr>
        <sz val="12"/>
        <color indexed="8"/>
        <rFont val="宋体"/>
        <charset val="134"/>
      </rPr>
      <t>周嘉豪</t>
    </r>
  </si>
  <si>
    <r>
      <rPr>
        <sz val="12"/>
        <color indexed="8"/>
        <rFont val="宋体"/>
        <charset val="134"/>
      </rPr>
      <t>陈其金</t>
    </r>
  </si>
  <si>
    <t>周秦汉</t>
  </si>
  <si>
    <t>闫明宇</t>
  </si>
  <si>
    <t>蒋松林</t>
  </si>
  <si>
    <t>李宁欣</t>
  </si>
  <si>
    <t>王雨婷</t>
  </si>
  <si>
    <t>吴蔚</t>
  </si>
  <si>
    <t>尤凯</t>
  </si>
  <si>
    <t>李松坪</t>
  </si>
  <si>
    <r>
      <rPr>
        <sz val="12"/>
        <color indexed="8"/>
        <rFont val="宋体"/>
        <charset val="134"/>
      </rPr>
      <t>王斌</t>
    </r>
  </si>
  <si>
    <t>杨正博</t>
  </si>
  <si>
    <r>
      <rPr>
        <sz val="12"/>
        <color indexed="8"/>
        <rFont val="宋体"/>
        <charset val="134"/>
      </rPr>
      <t>刘洺睿</t>
    </r>
  </si>
  <si>
    <r>
      <rPr>
        <sz val="12"/>
        <color indexed="8"/>
        <rFont val="宋体"/>
        <charset val="134"/>
      </rPr>
      <t>尹星丞</t>
    </r>
  </si>
  <si>
    <r>
      <rPr>
        <sz val="12"/>
        <color indexed="8"/>
        <rFont val="宋体"/>
        <charset val="134"/>
      </rPr>
      <t>代飞</t>
    </r>
  </si>
  <si>
    <r>
      <rPr>
        <sz val="12"/>
        <color indexed="8"/>
        <rFont val="宋体"/>
        <charset val="134"/>
      </rPr>
      <t>宋一杭</t>
    </r>
  </si>
  <si>
    <t>韩龙杨</t>
  </si>
  <si>
    <t>叶俊</t>
  </si>
  <si>
    <t>周瑞林</t>
  </si>
  <si>
    <r>
      <rPr>
        <sz val="12"/>
        <color indexed="8"/>
        <rFont val="宋体"/>
        <charset val="134"/>
      </rPr>
      <t>周思远</t>
    </r>
  </si>
  <si>
    <t>易若皓</t>
  </si>
  <si>
    <r>
      <rPr>
        <sz val="12"/>
        <color indexed="8"/>
        <rFont val="宋体"/>
        <charset val="134"/>
      </rPr>
      <t>郭培杰</t>
    </r>
  </si>
  <si>
    <t>高帅</t>
  </si>
  <si>
    <t>黄博</t>
  </si>
  <si>
    <r>
      <rPr>
        <sz val="12"/>
        <color indexed="8"/>
        <rFont val="宋体"/>
        <charset val="134"/>
      </rPr>
      <t>王星</t>
    </r>
  </si>
  <si>
    <r>
      <rPr>
        <sz val="12"/>
        <color indexed="8"/>
        <rFont val="宋体"/>
        <charset val="134"/>
      </rPr>
      <t>胡州锦</t>
    </r>
  </si>
  <si>
    <t>何虹儒</t>
  </si>
  <si>
    <r>
      <rPr>
        <sz val="12"/>
        <color indexed="8"/>
        <rFont val="宋体"/>
        <charset val="134"/>
      </rPr>
      <t>唐李英</t>
    </r>
  </si>
  <si>
    <t>房鹏程</t>
  </si>
  <si>
    <r>
      <rPr>
        <sz val="12"/>
        <color indexed="8"/>
        <rFont val="宋体"/>
        <charset val="134"/>
      </rPr>
      <t>李倩</t>
    </r>
  </si>
  <si>
    <r>
      <rPr>
        <sz val="12"/>
        <color indexed="8"/>
        <rFont val="宋体"/>
        <charset val="134"/>
      </rPr>
      <t>庞媛</t>
    </r>
  </si>
  <si>
    <t>陈哲</t>
  </si>
  <si>
    <t>朱布芸</t>
  </si>
  <si>
    <t>韩晓慧</t>
  </si>
  <si>
    <t>梁鑫</t>
  </si>
  <si>
    <t>郭乾坤</t>
  </si>
  <si>
    <r>
      <rPr>
        <sz val="12"/>
        <color indexed="8"/>
        <rFont val="宋体"/>
        <charset val="134"/>
      </rPr>
      <t>许江林</t>
    </r>
  </si>
  <si>
    <t>邓先兵</t>
  </si>
  <si>
    <t>王资源</t>
  </si>
  <si>
    <t>吕诚</t>
  </si>
  <si>
    <r>
      <rPr>
        <sz val="12"/>
        <color indexed="8"/>
        <rFont val="宋体"/>
        <charset val="134"/>
      </rPr>
      <t>王祎</t>
    </r>
  </si>
  <si>
    <t>何淼</t>
  </si>
  <si>
    <r>
      <rPr>
        <sz val="12"/>
        <color indexed="8"/>
        <rFont val="宋体"/>
        <charset val="134"/>
      </rPr>
      <t>向宇航</t>
    </r>
  </si>
  <si>
    <r>
      <rPr>
        <sz val="12"/>
        <color indexed="8"/>
        <rFont val="宋体"/>
        <charset val="134"/>
      </rPr>
      <t>曾天浩</t>
    </r>
  </si>
  <si>
    <r>
      <rPr>
        <sz val="12"/>
        <color indexed="8"/>
        <rFont val="宋体"/>
        <charset val="134"/>
      </rPr>
      <t>邓小兰</t>
    </r>
  </si>
  <si>
    <r>
      <rPr>
        <sz val="12"/>
        <color indexed="8"/>
        <rFont val="宋体"/>
        <charset val="134"/>
      </rPr>
      <t>范文纬</t>
    </r>
  </si>
  <si>
    <t>杨俊杰</t>
  </si>
  <si>
    <t>郑传好</t>
  </si>
  <si>
    <r>
      <rPr>
        <sz val="12"/>
        <color indexed="8"/>
        <rFont val="宋体"/>
        <charset val="134"/>
      </rPr>
      <t>向鸿福</t>
    </r>
  </si>
  <si>
    <t>叶欣宇</t>
  </si>
  <si>
    <t>李元昊</t>
  </si>
  <si>
    <t>严兴鹏</t>
  </si>
  <si>
    <r>
      <rPr>
        <sz val="11"/>
        <color indexed="8"/>
        <rFont val="宋体"/>
        <charset val="134"/>
      </rPr>
      <t>温智强</t>
    </r>
  </si>
  <si>
    <r>
      <rPr>
        <sz val="11"/>
        <color indexed="8"/>
        <rFont val="宋体"/>
        <charset val="134"/>
      </rPr>
      <t>王强</t>
    </r>
  </si>
  <si>
    <r>
      <rPr>
        <sz val="11"/>
        <color indexed="8"/>
        <rFont val="宋体"/>
        <charset val="134"/>
      </rPr>
      <t>李孟玉</t>
    </r>
  </si>
  <si>
    <t>王杰</t>
  </si>
  <si>
    <t>地质资源与地质工程</t>
  </si>
  <si>
    <t>薛怡然</t>
  </si>
  <si>
    <t>林星杰</t>
  </si>
  <si>
    <t>黄世宁</t>
  </si>
  <si>
    <t>梁雁淋</t>
  </si>
  <si>
    <t xml:space="preserve"> 姜维鑫</t>
  </si>
  <si>
    <t>朱昌耀</t>
  </si>
  <si>
    <t>周俊妤</t>
  </si>
  <si>
    <t>闫帅涛</t>
  </si>
  <si>
    <t>舒海玲</t>
  </si>
  <si>
    <t xml:space="preserve">马毅 </t>
  </si>
  <si>
    <t>韩易</t>
  </si>
  <si>
    <t>刘烨</t>
  </si>
  <si>
    <t>黄新宇</t>
  </si>
  <si>
    <t>李明嘉</t>
  </si>
  <si>
    <t>边志林</t>
  </si>
  <si>
    <t>杨小江</t>
  </si>
  <si>
    <t>刘晗</t>
  </si>
  <si>
    <t>李海东</t>
  </si>
  <si>
    <t>地质工程</t>
  </si>
  <si>
    <t>赵双</t>
  </si>
  <si>
    <t>肖江</t>
  </si>
  <si>
    <t>潘鑫</t>
  </si>
  <si>
    <t>闫彦君</t>
  </si>
  <si>
    <t>张沥</t>
  </si>
  <si>
    <t>陈新元</t>
  </si>
  <si>
    <t>谭向宇</t>
  </si>
  <si>
    <t>陈功民</t>
  </si>
  <si>
    <t>沈俊豪</t>
  </si>
  <si>
    <t>雷胤</t>
  </si>
  <si>
    <t>马安琪</t>
  </si>
  <si>
    <t>池克强</t>
  </si>
  <si>
    <t>黄佳宁</t>
  </si>
  <si>
    <t>刘瑞麟</t>
  </si>
  <si>
    <t>沈国祥</t>
  </si>
  <si>
    <t>王志鸣</t>
  </si>
  <si>
    <t>张璐铭</t>
  </si>
  <si>
    <t>杨柳</t>
  </si>
  <si>
    <t>施嘉艺</t>
  </si>
  <si>
    <t>胡翔宇</t>
  </si>
  <si>
    <t>殷中锐</t>
  </si>
  <si>
    <t>刘畅</t>
  </si>
  <si>
    <t>高枫</t>
  </si>
  <si>
    <t>魏赵烔</t>
  </si>
  <si>
    <t>范华倩</t>
  </si>
  <si>
    <t>张力行</t>
  </si>
  <si>
    <t>李雄</t>
  </si>
  <si>
    <t>段欣怡</t>
  </si>
  <si>
    <t>郝龙威</t>
  </si>
  <si>
    <t>王天昊</t>
  </si>
  <si>
    <t>陈柏良</t>
  </si>
  <si>
    <t>杨熙涵</t>
  </si>
  <si>
    <t>赵天凤</t>
  </si>
  <si>
    <t>张宇翔</t>
  </si>
  <si>
    <t>沈垣伶</t>
  </si>
  <si>
    <t>常文昊</t>
  </si>
  <si>
    <t>李建军</t>
  </si>
  <si>
    <t>张怀逸</t>
  </si>
  <si>
    <t>吕顺雨</t>
  </si>
  <si>
    <t>汪瑾奇</t>
  </si>
  <si>
    <t>彭勇</t>
  </si>
  <si>
    <t>安全工程</t>
  </si>
  <si>
    <t>任炳臣</t>
  </si>
  <si>
    <t>向中意</t>
  </si>
  <si>
    <t>赵嘉辉</t>
  </si>
  <si>
    <t>李晨阳</t>
  </si>
  <si>
    <t>魏星宇</t>
  </si>
  <si>
    <t>蒋保平</t>
  </si>
  <si>
    <t>钟廷余</t>
  </si>
  <si>
    <t>罗强</t>
  </si>
  <si>
    <t>罗志伟</t>
  </si>
  <si>
    <t>李宜峻</t>
  </si>
  <si>
    <t>王伟</t>
  </si>
  <si>
    <t>马心怡</t>
  </si>
  <si>
    <t>潘凌云</t>
  </si>
  <si>
    <t>陈菀苗</t>
  </si>
  <si>
    <t>刘欣昊</t>
  </si>
  <si>
    <t>胡锦东</t>
  </si>
  <si>
    <t>郗筑</t>
  </si>
  <si>
    <t>程军明</t>
  </si>
  <si>
    <t>王常桢</t>
  </si>
  <si>
    <t>柳艺</t>
  </si>
  <si>
    <t>曹鹏飞</t>
  </si>
  <si>
    <t>周明悦</t>
  </si>
  <si>
    <t>尹立衡</t>
  </si>
  <si>
    <t>徐心怡</t>
  </si>
  <si>
    <t>尚富城</t>
  </si>
  <si>
    <t>李一潇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</si>
</sst>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 applyBorder="0"/>
    <xf numFmtId="0" fontId="0" fillId="0" borderId="0" applyBorder="0">
      <alignment vertical="center"/>
    </xf>
    <xf numFmtId="0" fontId="15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9" fillId="27" borderId="12" applyNumberFormat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4" fillId="14" borderId="12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</cellStyleXfs>
  <cellXfs count="6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Fill="1"/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76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1" xfId="0" applyFill="1" applyBorder="1"/>
    <xf numFmtId="0" fontId="2" fillId="4" borderId="4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0" fontId="2" fillId="0" borderId="1" xfId="1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</cellXfs>
  <cellStyles count="50">
    <cellStyle name="常规" xfId="0" builtinId="0"/>
    <cellStyle name="常规 5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51"/>
  <sheetViews>
    <sheetView zoomScale="65" zoomScaleNormal="65" workbookViewId="0">
      <selection activeCell="O26" sqref="O26"/>
    </sheetView>
  </sheetViews>
  <sheetFormatPr defaultColWidth="9" defaultRowHeight="14.25"/>
  <cols>
    <col min="2" max="2" width="12.25" customWidth="1"/>
    <col min="4" max="4" width="15.625" customWidth="1"/>
    <col min="5" max="5" width="9.125" customWidth="1"/>
    <col min="6" max="6" width="10" customWidth="1"/>
    <col min="10" max="10" width="14" customWidth="1"/>
    <col min="11" max="11" width="13.75" customWidth="1"/>
    <col min="14" max="14" width="10.5" customWidth="1"/>
    <col min="15" max="15" width="10.375" customWidth="1"/>
  </cols>
  <sheetData>
    <row r="1" spans="1:15">
      <c r="A1" s="56" t="s">
        <v>0</v>
      </c>
      <c r="B1" s="56" t="s">
        <v>1</v>
      </c>
      <c r="C1" s="56" t="s">
        <v>2</v>
      </c>
      <c r="D1" s="56" t="s">
        <v>3</v>
      </c>
      <c r="E1" s="56" t="s">
        <v>4</v>
      </c>
      <c r="F1" s="56" t="s">
        <v>5</v>
      </c>
      <c r="G1" s="56" t="s">
        <v>6</v>
      </c>
      <c r="H1" s="56" t="s">
        <v>7</v>
      </c>
      <c r="I1" s="56" t="s">
        <v>8</v>
      </c>
      <c r="J1" s="56" t="s">
        <v>9</v>
      </c>
      <c r="K1" s="56" t="s">
        <v>10</v>
      </c>
      <c r="L1" s="56" t="s">
        <v>11</v>
      </c>
      <c r="M1" s="56" t="s">
        <v>12</v>
      </c>
      <c r="N1" s="56" t="s">
        <v>13</v>
      </c>
      <c r="O1" s="56" t="s">
        <v>14</v>
      </c>
    </row>
    <row r="2" spans="1:16">
      <c r="A2" s="3">
        <v>1</v>
      </c>
      <c r="B2" s="3">
        <v>2024201226</v>
      </c>
      <c r="C2" s="3" t="s">
        <v>15</v>
      </c>
      <c r="D2" s="3" t="s">
        <v>16</v>
      </c>
      <c r="E2" s="3" t="s">
        <v>17</v>
      </c>
      <c r="F2" s="3">
        <v>89.38</v>
      </c>
      <c r="G2" s="3">
        <v>122</v>
      </c>
      <c r="H2" s="3">
        <v>1.2</v>
      </c>
      <c r="I2" s="3">
        <v>0</v>
      </c>
      <c r="J2" s="3">
        <v>3</v>
      </c>
      <c r="K2" s="3">
        <v>0</v>
      </c>
      <c r="L2" s="3">
        <v>0</v>
      </c>
      <c r="M2" s="3">
        <v>0</v>
      </c>
      <c r="N2" s="3">
        <f>F2*0.2+G2+H2+I2+J2+K2+(L2+M2)*0.5</f>
        <v>144.076</v>
      </c>
      <c r="O2" s="9" t="s">
        <v>18</v>
      </c>
      <c r="P2" s="10">
        <v>5</v>
      </c>
    </row>
    <row r="3" spans="1:15">
      <c r="A3" s="3">
        <v>2</v>
      </c>
      <c r="B3" s="3">
        <v>2024201236</v>
      </c>
      <c r="C3" s="3" t="s">
        <v>19</v>
      </c>
      <c r="D3" s="3" t="s">
        <v>16</v>
      </c>
      <c r="E3" s="3" t="s">
        <v>17</v>
      </c>
      <c r="F3" s="3">
        <v>87.61</v>
      </c>
      <c r="G3" s="3">
        <v>100</v>
      </c>
      <c r="H3" s="3">
        <v>0</v>
      </c>
      <c r="I3" s="3">
        <v>0</v>
      </c>
      <c r="J3" s="3">
        <v>3</v>
      </c>
      <c r="K3" s="3">
        <v>0</v>
      </c>
      <c r="L3" s="3">
        <v>0</v>
      </c>
      <c r="M3" s="3">
        <v>0</v>
      </c>
      <c r="N3" s="3">
        <f>F3*0.2+G3+H3+I3+J3+K3+(L3+M3)*0.5</f>
        <v>120.522</v>
      </c>
      <c r="O3" s="3"/>
    </row>
    <row r="4" spans="1:15">
      <c r="A4" s="3">
        <v>3</v>
      </c>
      <c r="B4" s="57">
        <v>2024201264</v>
      </c>
      <c r="C4" s="57" t="s">
        <v>20</v>
      </c>
      <c r="D4" s="57" t="s">
        <v>16</v>
      </c>
      <c r="E4" s="57" t="s">
        <v>21</v>
      </c>
      <c r="F4" s="57">
        <v>88.88</v>
      </c>
      <c r="G4" s="57">
        <v>92.3</v>
      </c>
      <c r="H4" s="57">
        <v>0</v>
      </c>
      <c r="I4" s="57">
        <v>0</v>
      </c>
      <c r="J4" s="57">
        <v>3</v>
      </c>
      <c r="K4" s="57">
        <v>0</v>
      </c>
      <c r="L4" s="57">
        <v>0</v>
      </c>
      <c r="M4" s="57">
        <v>0</v>
      </c>
      <c r="N4" s="3">
        <f t="shared" ref="N4:N49" si="0">F4*0.2+G4+H4+I4+J4+K4+(L4+M4)*0.5</f>
        <v>113.076</v>
      </c>
      <c r="O4" s="57"/>
    </row>
    <row r="5" spans="1:15">
      <c r="A5" s="3">
        <v>4</v>
      </c>
      <c r="B5" s="57">
        <v>2024201246</v>
      </c>
      <c r="C5" s="57" t="s">
        <v>22</v>
      </c>
      <c r="D5" s="57" t="s">
        <v>16</v>
      </c>
      <c r="E5" s="57" t="s">
        <v>21</v>
      </c>
      <c r="F5" s="57">
        <v>86.02</v>
      </c>
      <c r="G5" s="57">
        <v>70</v>
      </c>
      <c r="H5" s="57">
        <v>0</v>
      </c>
      <c r="I5" s="57">
        <v>0</v>
      </c>
      <c r="J5" s="57">
        <v>0</v>
      </c>
      <c r="K5" s="57">
        <v>0</v>
      </c>
      <c r="L5" s="57">
        <v>0</v>
      </c>
      <c r="M5" s="57">
        <v>0</v>
      </c>
      <c r="N5" s="3">
        <f t="shared" si="0"/>
        <v>87.204</v>
      </c>
      <c r="O5" s="57"/>
    </row>
    <row r="6" spans="1:15">
      <c r="A6" s="3">
        <v>5</v>
      </c>
      <c r="B6" s="3">
        <v>2024201228</v>
      </c>
      <c r="C6" s="3" t="s">
        <v>23</v>
      </c>
      <c r="D6" s="3" t="s">
        <v>16</v>
      </c>
      <c r="E6" s="3" t="s">
        <v>17</v>
      </c>
      <c r="F6" s="3">
        <v>87.62</v>
      </c>
      <c r="G6" s="3">
        <v>60</v>
      </c>
      <c r="H6" s="3">
        <v>0.6</v>
      </c>
      <c r="I6" s="3">
        <v>0</v>
      </c>
      <c r="J6" s="3">
        <v>3</v>
      </c>
      <c r="K6" s="57">
        <v>0</v>
      </c>
      <c r="L6" s="57">
        <v>0</v>
      </c>
      <c r="M6" s="57">
        <v>0</v>
      </c>
      <c r="N6" s="3">
        <f t="shared" si="0"/>
        <v>81.124</v>
      </c>
      <c r="O6" s="3"/>
    </row>
    <row r="7" spans="1:16">
      <c r="A7" s="4">
        <v>6</v>
      </c>
      <c r="B7" s="4">
        <v>2024201212</v>
      </c>
      <c r="C7" s="4" t="s">
        <v>24</v>
      </c>
      <c r="D7" s="4" t="s">
        <v>16</v>
      </c>
      <c r="E7" s="4" t="s">
        <v>17</v>
      </c>
      <c r="F7" s="4">
        <v>92.32</v>
      </c>
      <c r="G7" s="4">
        <v>62.1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4">
        <f t="shared" si="0"/>
        <v>80.564</v>
      </c>
      <c r="O7" s="11" t="s">
        <v>25</v>
      </c>
      <c r="P7" s="12">
        <v>13</v>
      </c>
    </row>
    <row r="8" spans="1:15">
      <c r="A8" s="4">
        <v>7</v>
      </c>
      <c r="B8" s="58">
        <v>2024201249</v>
      </c>
      <c r="C8" s="58" t="s">
        <v>26</v>
      </c>
      <c r="D8" s="58" t="s">
        <v>16</v>
      </c>
      <c r="E8" s="58" t="s">
        <v>21</v>
      </c>
      <c r="F8" s="58">
        <v>88.03</v>
      </c>
      <c r="G8" s="58">
        <v>33</v>
      </c>
      <c r="H8" s="58">
        <v>0</v>
      </c>
      <c r="I8" s="58">
        <v>0</v>
      </c>
      <c r="J8" s="58">
        <v>3</v>
      </c>
      <c r="K8" s="58">
        <v>0</v>
      </c>
      <c r="L8" s="58">
        <v>0</v>
      </c>
      <c r="M8" s="58">
        <v>0</v>
      </c>
      <c r="N8" s="4">
        <f t="shared" si="0"/>
        <v>53.606</v>
      </c>
      <c r="O8" s="58"/>
    </row>
    <row r="9" spans="1:15">
      <c r="A9" s="4">
        <v>8</v>
      </c>
      <c r="B9" s="4">
        <v>2024201225</v>
      </c>
      <c r="C9" s="4" t="s">
        <v>27</v>
      </c>
      <c r="D9" s="4" t="s">
        <v>16</v>
      </c>
      <c r="E9" s="4" t="s">
        <v>17</v>
      </c>
      <c r="F9" s="4">
        <v>90.82</v>
      </c>
      <c r="G9" s="4">
        <v>30</v>
      </c>
      <c r="H9" s="58">
        <v>0</v>
      </c>
      <c r="I9" s="58">
        <v>0</v>
      </c>
      <c r="J9" s="4">
        <v>3</v>
      </c>
      <c r="K9" s="58">
        <v>0</v>
      </c>
      <c r="L9" s="58">
        <v>0</v>
      </c>
      <c r="M9" s="58">
        <v>0</v>
      </c>
      <c r="N9" s="4">
        <f t="shared" si="0"/>
        <v>51.164</v>
      </c>
      <c r="O9" s="4"/>
    </row>
    <row r="10" spans="1:15">
      <c r="A10" s="4">
        <v>9</v>
      </c>
      <c r="B10" s="58">
        <v>2024201253</v>
      </c>
      <c r="C10" s="58" t="s">
        <v>28</v>
      </c>
      <c r="D10" s="58" t="s">
        <v>16</v>
      </c>
      <c r="E10" s="58" t="s">
        <v>21</v>
      </c>
      <c r="F10" s="58">
        <v>88.17</v>
      </c>
      <c r="G10" s="58">
        <v>25</v>
      </c>
      <c r="H10" s="58">
        <v>0</v>
      </c>
      <c r="I10" s="58">
        <v>3.2</v>
      </c>
      <c r="J10" s="58">
        <v>3</v>
      </c>
      <c r="K10" s="58">
        <v>0</v>
      </c>
      <c r="L10" s="58">
        <v>0</v>
      </c>
      <c r="M10" s="58">
        <v>0</v>
      </c>
      <c r="N10" s="4">
        <f t="shared" si="0"/>
        <v>48.834</v>
      </c>
      <c r="O10" s="58"/>
    </row>
    <row r="11" spans="1:15">
      <c r="A11" s="4">
        <v>10</v>
      </c>
      <c r="B11" s="4">
        <v>2024201235</v>
      </c>
      <c r="C11" s="4" t="s">
        <v>29</v>
      </c>
      <c r="D11" s="4" t="s">
        <v>16</v>
      </c>
      <c r="E11" s="4" t="s">
        <v>17</v>
      </c>
      <c r="F11" s="4">
        <v>89.6</v>
      </c>
      <c r="G11" s="4">
        <v>30.8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4">
        <f t="shared" si="0"/>
        <v>48.72</v>
      </c>
      <c r="O11" s="4"/>
    </row>
    <row r="12" spans="1:15">
      <c r="A12" s="4">
        <v>11</v>
      </c>
      <c r="B12" s="4">
        <v>2024201210</v>
      </c>
      <c r="C12" s="4" t="s">
        <v>30</v>
      </c>
      <c r="D12" s="4" t="s">
        <v>16</v>
      </c>
      <c r="E12" s="4" t="s">
        <v>17</v>
      </c>
      <c r="F12" s="4">
        <v>92.35</v>
      </c>
      <c r="G12" s="58">
        <v>0</v>
      </c>
      <c r="H12" s="4">
        <v>14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4">
        <f t="shared" si="0"/>
        <v>32.47</v>
      </c>
      <c r="O12" s="4"/>
    </row>
    <row r="13" spans="1:15">
      <c r="A13" s="4">
        <v>12</v>
      </c>
      <c r="B13" s="4">
        <v>2024201211</v>
      </c>
      <c r="C13" s="4" t="s">
        <v>31</v>
      </c>
      <c r="D13" s="4" t="s">
        <v>16</v>
      </c>
      <c r="E13" s="4" t="s">
        <v>17</v>
      </c>
      <c r="F13" s="4">
        <v>89.06</v>
      </c>
      <c r="G13" s="4">
        <v>10</v>
      </c>
      <c r="H13" s="58">
        <v>0</v>
      </c>
      <c r="I13" s="58">
        <v>0</v>
      </c>
      <c r="J13" s="4">
        <v>3</v>
      </c>
      <c r="K13" s="58">
        <v>0</v>
      </c>
      <c r="L13" s="58">
        <v>0</v>
      </c>
      <c r="M13" s="4">
        <v>2</v>
      </c>
      <c r="N13" s="4">
        <f t="shared" si="0"/>
        <v>31.812</v>
      </c>
      <c r="O13" s="4"/>
    </row>
    <row r="14" spans="1:15">
      <c r="A14" s="4">
        <v>13</v>
      </c>
      <c r="B14" s="4">
        <v>2024201218</v>
      </c>
      <c r="C14" s="4" t="s">
        <v>32</v>
      </c>
      <c r="D14" s="4" t="s">
        <v>16</v>
      </c>
      <c r="E14" s="4" t="s">
        <v>17</v>
      </c>
      <c r="F14" s="4">
        <v>88.08</v>
      </c>
      <c r="G14" s="58">
        <v>0</v>
      </c>
      <c r="H14" s="58">
        <v>0</v>
      </c>
      <c r="I14" s="4">
        <v>10</v>
      </c>
      <c r="J14" s="4">
        <v>3</v>
      </c>
      <c r="K14" s="58">
        <v>0</v>
      </c>
      <c r="L14" s="58">
        <v>0</v>
      </c>
      <c r="M14" s="58">
        <v>0</v>
      </c>
      <c r="N14" s="4">
        <f t="shared" si="0"/>
        <v>30.616</v>
      </c>
      <c r="O14" s="4"/>
    </row>
    <row r="15" spans="1:15">
      <c r="A15" s="4">
        <v>14</v>
      </c>
      <c r="B15" s="4">
        <v>2024201219</v>
      </c>
      <c r="C15" s="4" t="s">
        <v>33</v>
      </c>
      <c r="D15" s="4" t="s">
        <v>16</v>
      </c>
      <c r="E15" s="4" t="s">
        <v>17</v>
      </c>
      <c r="F15" s="4">
        <v>90.68</v>
      </c>
      <c r="G15" s="4">
        <v>7.2</v>
      </c>
      <c r="H15" s="4">
        <v>1.2</v>
      </c>
      <c r="I15" s="58">
        <v>0</v>
      </c>
      <c r="J15" s="4">
        <v>3</v>
      </c>
      <c r="K15" s="58">
        <v>0</v>
      </c>
      <c r="L15" s="58">
        <v>0</v>
      </c>
      <c r="M15" s="4">
        <v>0.8</v>
      </c>
      <c r="N15" s="4">
        <f t="shared" si="0"/>
        <v>29.936</v>
      </c>
      <c r="O15" s="4"/>
    </row>
    <row r="16" spans="1:15">
      <c r="A16" s="4">
        <v>15</v>
      </c>
      <c r="B16" s="4">
        <v>2024201209</v>
      </c>
      <c r="C16" s="4" t="s">
        <v>34</v>
      </c>
      <c r="D16" s="4" t="s">
        <v>16</v>
      </c>
      <c r="E16" s="4" t="s">
        <v>17</v>
      </c>
      <c r="F16" s="4">
        <v>84.44</v>
      </c>
      <c r="G16" s="58">
        <v>0</v>
      </c>
      <c r="H16" s="4">
        <v>12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4">
        <f t="shared" si="0"/>
        <v>28.888</v>
      </c>
      <c r="O16" s="4"/>
    </row>
    <row r="17" spans="1:15">
      <c r="A17" s="4">
        <v>16</v>
      </c>
      <c r="B17" s="58">
        <v>2024201263</v>
      </c>
      <c r="C17" s="58" t="s">
        <v>35</v>
      </c>
      <c r="D17" s="58" t="s">
        <v>16</v>
      </c>
      <c r="E17" s="58" t="s">
        <v>21</v>
      </c>
      <c r="F17" s="58">
        <v>90.16</v>
      </c>
      <c r="G17" s="58">
        <v>5.9</v>
      </c>
      <c r="H17" s="58">
        <v>0</v>
      </c>
      <c r="I17" s="58">
        <v>0</v>
      </c>
      <c r="J17" s="58">
        <v>3</v>
      </c>
      <c r="K17" s="58">
        <v>0</v>
      </c>
      <c r="L17" s="58">
        <v>0</v>
      </c>
      <c r="M17" s="58">
        <v>0</v>
      </c>
      <c r="N17" s="4">
        <f t="shared" si="0"/>
        <v>26.932</v>
      </c>
      <c r="O17" s="58"/>
    </row>
    <row r="18" spans="1:15">
      <c r="A18" s="4">
        <v>17</v>
      </c>
      <c r="B18" s="58">
        <v>2024201258</v>
      </c>
      <c r="C18" s="58" t="s">
        <v>36</v>
      </c>
      <c r="D18" s="58" t="s">
        <v>16</v>
      </c>
      <c r="E18" s="58" t="s">
        <v>21</v>
      </c>
      <c r="F18" s="58">
        <v>90.49</v>
      </c>
      <c r="G18" s="58">
        <f>9*0.6</f>
        <v>5.4</v>
      </c>
      <c r="H18" s="58">
        <v>0</v>
      </c>
      <c r="I18" s="58">
        <v>0</v>
      </c>
      <c r="J18" s="58">
        <v>3</v>
      </c>
      <c r="K18" s="58">
        <v>0</v>
      </c>
      <c r="L18" s="58">
        <v>0</v>
      </c>
      <c r="M18" s="58">
        <v>0.5</v>
      </c>
      <c r="N18" s="4">
        <f t="shared" si="0"/>
        <v>26.748</v>
      </c>
      <c r="O18" s="58"/>
    </row>
    <row r="19" spans="1:15">
      <c r="A19" s="4">
        <v>18</v>
      </c>
      <c r="B19" s="58">
        <v>2024201259</v>
      </c>
      <c r="C19" s="58" t="s">
        <v>37</v>
      </c>
      <c r="D19" s="58" t="s">
        <v>16</v>
      </c>
      <c r="E19" s="58" t="s">
        <v>21</v>
      </c>
      <c r="F19" s="58">
        <v>92.28</v>
      </c>
      <c r="G19" s="58">
        <v>0</v>
      </c>
      <c r="H19" s="58">
        <v>0</v>
      </c>
      <c r="I19" s="58">
        <v>4</v>
      </c>
      <c r="J19" s="58">
        <v>3</v>
      </c>
      <c r="K19" s="58">
        <v>0</v>
      </c>
      <c r="L19" s="58">
        <v>0</v>
      </c>
      <c r="M19" s="58">
        <v>0</v>
      </c>
      <c r="N19" s="4">
        <f t="shared" si="0"/>
        <v>25.456</v>
      </c>
      <c r="O19" s="58"/>
    </row>
    <row r="20" spans="1:16">
      <c r="A20" s="5">
        <v>19</v>
      </c>
      <c r="B20" s="59">
        <v>2024201262</v>
      </c>
      <c r="C20" s="59" t="s">
        <v>38</v>
      </c>
      <c r="D20" s="59" t="s">
        <v>16</v>
      </c>
      <c r="E20" s="59" t="s">
        <v>21</v>
      </c>
      <c r="F20" s="59">
        <v>83.25</v>
      </c>
      <c r="G20" s="59">
        <v>0</v>
      </c>
      <c r="H20" s="59">
        <v>0.6</v>
      </c>
      <c r="I20" s="59">
        <v>4.8</v>
      </c>
      <c r="J20" s="59">
        <v>3</v>
      </c>
      <c r="K20" s="59">
        <v>0</v>
      </c>
      <c r="L20" s="59">
        <v>0.6</v>
      </c>
      <c r="M20" s="59">
        <v>0</v>
      </c>
      <c r="N20" s="5">
        <f t="shared" si="0"/>
        <v>25.35</v>
      </c>
      <c r="O20" s="60" t="s">
        <v>39</v>
      </c>
      <c r="P20" s="61">
        <v>26</v>
      </c>
    </row>
    <row r="21" spans="1:15">
      <c r="A21" s="5">
        <v>20</v>
      </c>
      <c r="B21" s="5">
        <v>2024201231</v>
      </c>
      <c r="C21" s="5" t="s">
        <v>40</v>
      </c>
      <c r="D21" s="5" t="s">
        <v>16</v>
      </c>
      <c r="E21" s="5" t="s">
        <v>17</v>
      </c>
      <c r="F21" s="5">
        <v>90.55</v>
      </c>
      <c r="G21" s="5">
        <v>3</v>
      </c>
      <c r="H21" s="59">
        <v>0</v>
      </c>
      <c r="I21" s="59">
        <v>0</v>
      </c>
      <c r="J21" s="5">
        <v>3</v>
      </c>
      <c r="K21" s="59">
        <v>0</v>
      </c>
      <c r="L21" s="5">
        <v>0.6</v>
      </c>
      <c r="M21" s="59">
        <v>0</v>
      </c>
      <c r="N21" s="5">
        <f t="shared" si="0"/>
        <v>24.41</v>
      </c>
      <c r="O21" s="5"/>
    </row>
    <row r="22" spans="1:15">
      <c r="A22" s="5">
        <v>21</v>
      </c>
      <c r="B22" s="59">
        <v>2024201257</v>
      </c>
      <c r="C22" s="59" t="s">
        <v>41</v>
      </c>
      <c r="D22" s="59" t="s">
        <v>16</v>
      </c>
      <c r="E22" s="59" t="s">
        <v>21</v>
      </c>
      <c r="F22" s="59">
        <v>86.46</v>
      </c>
      <c r="G22" s="59">
        <v>3</v>
      </c>
      <c r="H22" s="59">
        <v>0</v>
      </c>
      <c r="I22" s="59">
        <v>0</v>
      </c>
      <c r="J22" s="59">
        <v>3</v>
      </c>
      <c r="K22" s="59">
        <v>0</v>
      </c>
      <c r="L22" s="59">
        <v>0</v>
      </c>
      <c r="M22" s="59">
        <v>0</v>
      </c>
      <c r="N22" s="5">
        <f t="shared" si="0"/>
        <v>23.292</v>
      </c>
      <c r="O22" s="59"/>
    </row>
    <row r="23" spans="1:15">
      <c r="A23" s="5">
        <v>22</v>
      </c>
      <c r="B23" s="59">
        <v>2024201260</v>
      </c>
      <c r="C23" s="59" t="s">
        <v>42</v>
      </c>
      <c r="D23" s="59" t="s">
        <v>16</v>
      </c>
      <c r="E23" s="59" t="s">
        <v>21</v>
      </c>
      <c r="F23" s="59">
        <v>88.12</v>
      </c>
      <c r="G23" s="59">
        <v>0</v>
      </c>
      <c r="H23" s="59">
        <v>1.2</v>
      </c>
      <c r="I23" s="59">
        <v>0</v>
      </c>
      <c r="J23" s="59">
        <v>3</v>
      </c>
      <c r="K23" s="59">
        <v>0</v>
      </c>
      <c r="L23" s="59">
        <v>0</v>
      </c>
      <c r="M23" s="59">
        <v>0</v>
      </c>
      <c r="N23" s="5">
        <f t="shared" si="0"/>
        <v>21.824</v>
      </c>
      <c r="O23" s="59"/>
    </row>
    <row r="24" spans="1:15">
      <c r="A24" s="5">
        <v>23</v>
      </c>
      <c r="B24" s="59">
        <v>2024201245</v>
      </c>
      <c r="C24" s="59" t="s">
        <v>43</v>
      </c>
      <c r="D24" s="59" t="s">
        <v>16</v>
      </c>
      <c r="E24" s="59" t="s">
        <v>21</v>
      </c>
      <c r="F24" s="59">
        <v>89.45</v>
      </c>
      <c r="G24" s="59">
        <v>0</v>
      </c>
      <c r="H24" s="59">
        <v>0</v>
      </c>
      <c r="I24" s="59">
        <v>0</v>
      </c>
      <c r="J24" s="59">
        <v>3</v>
      </c>
      <c r="K24" s="59">
        <v>0</v>
      </c>
      <c r="L24" s="59">
        <v>0</v>
      </c>
      <c r="M24" s="59">
        <v>1.6</v>
      </c>
      <c r="N24" s="5">
        <f t="shared" si="0"/>
        <v>21.69</v>
      </c>
      <c r="O24" s="59"/>
    </row>
    <row r="25" spans="1:15">
      <c r="A25" s="5">
        <v>24</v>
      </c>
      <c r="B25" s="5">
        <v>2024201222</v>
      </c>
      <c r="C25" s="5" t="s">
        <v>44</v>
      </c>
      <c r="D25" s="5" t="s">
        <v>16</v>
      </c>
      <c r="E25" s="5" t="s">
        <v>17</v>
      </c>
      <c r="F25" s="5">
        <v>90.26</v>
      </c>
      <c r="G25" s="59">
        <v>0</v>
      </c>
      <c r="H25" s="59">
        <v>0</v>
      </c>
      <c r="I25" s="59">
        <v>0</v>
      </c>
      <c r="J25" s="5">
        <v>3</v>
      </c>
      <c r="K25" s="59">
        <v>0</v>
      </c>
      <c r="L25" s="59">
        <v>0</v>
      </c>
      <c r="M25" s="5">
        <v>0.8</v>
      </c>
      <c r="N25" s="5">
        <f t="shared" si="0"/>
        <v>21.452</v>
      </c>
      <c r="O25" s="5"/>
    </row>
    <row r="26" spans="1:15">
      <c r="A26" s="5">
        <v>25</v>
      </c>
      <c r="B26" s="5">
        <v>2024201227</v>
      </c>
      <c r="C26" s="5" t="s">
        <v>45</v>
      </c>
      <c r="D26" s="5" t="s">
        <v>16</v>
      </c>
      <c r="E26" s="5" t="s">
        <v>17</v>
      </c>
      <c r="F26" s="5">
        <v>90.42</v>
      </c>
      <c r="G26" s="59">
        <v>0</v>
      </c>
      <c r="H26" s="59">
        <v>0</v>
      </c>
      <c r="I26" s="59">
        <v>0</v>
      </c>
      <c r="J26" s="5">
        <v>3</v>
      </c>
      <c r="K26" s="59">
        <v>0</v>
      </c>
      <c r="L26" s="59">
        <v>0</v>
      </c>
      <c r="M26" s="59">
        <v>0</v>
      </c>
      <c r="N26" s="5">
        <f t="shared" si="0"/>
        <v>21.084</v>
      </c>
      <c r="O26" s="5"/>
    </row>
    <row r="27" spans="1:15">
      <c r="A27" s="5">
        <v>26</v>
      </c>
      <c r="B27" s="5">
        <v>2024201223</v>
      </c>
      <c r="C27" s="5" t="s">
        <v>46</v>
      </c>
      <c r="D27" s="5" t="s">
        <v>16</v>
      </c>
      <c r="E27" s="5" t="s">
        <v>17</v>
      </c>
      <c r="F27" s="5">
        <v>94.34</v>
      </c>
      <c r="G27" s="59">
        <v>0</v>
      </c>
      <c r="H27" s="5">
        <v>1.2</v>
      </c>
      <c r="I27" s="59">
        <v>0</v>
      </c>
      <c r="J27" s="59">
        <v>0</v>
      </c>
      <c r="K27" s="59">
        <v>0</v>
      </c>
      <c r="L27" s="59">
        <v>0</v>
      </c>
      <c r="M27" s="5">
        <v>1.6</v>
      </c>
      <c r="N27" s="5">
        <f t="shared" si="0"/>
        <v>20.868</v>
      </c>
      <c r="O27" s="5"/>
    </row>
    <row r="28" spans="1:15">
      <c r="A28" s="5">
        <v>27</v>
      </c>
      <c r="B28" s="59">
        <v>2024201250</v>
      </c>
      <c r="C28" s="59" t="s">
        <v>47</v>
      </c>
      <c r="D28" s="59" t="s">
        <v>16</v>
      </c>
      <c r="E28" s="59" t="s">
        <v>21</v>
      </c>
      <c r="F28" s="59">
        <v>89.06</v>
      </c>
      <c r="G28" s="59">
        <v>0</v>
      </c>
      <c r="H28" s="59">
        <v>0</v>
      </c>
      <c r="I28" s="59">
        <v>0</v>
      </c>
      <c r="J28" s="59">
        <v>3</v>
      </c>
      <c r="K28" s="59">
        <v>0</v>
      </c>
      <c r="L28" s="59">
        <v>0</v>
      </c>
      <c r="M28" s="59">
        <v>0</v>
      </c>
      <c r="N28" s="5">
        <f t="shared" si="0"/>
        <v>20.812</v>
      </c>
      <c r="O28" s="59"/>
    </row>
    <row r="29" spans="1:15">
      <c r="A29" s="5">
        <v>28</v>
      </c>
      <c r="B29" s="59">
        <v>2024201244</v>
      </c>
      <c r="C29" s="59" t="s">
        <v>48</v>
      </c>
      <c r="D29" s="59" t="s">
        <v>16</v>
      </c>
      <c r="E29" s="59" t="s">
        <v>21</v>
      </c>
      <c r="F29" s="59">
        <v>88.99</v>
      </c>
      <c r="G29" s="59">
        <v>0</v>
      </c>
      <c r="H29" s="59">
        <v>0</v>
      </c>
      <c r="I29" s="59">
        <v>0</v>
      </c>
      <c r="J29" s="59">
        <v>3</v>
      </c>
      <c r="K29" s="59">
        <v>0</v>
      </c>
      <c r="L29" s="59">
        <v>0</v>
      </c>
      <c r="M29" s="59">
        <v>0</v>
      </c>
      <c r="N29" s="5">
        <f t="shared" si="0"/>
        <v>20.798</v>
      </c>
      <c r="O29" s="59"/>
    </row>
    <row r="30" spans="1:15">
      <c r="A30" s="5">
        <v>29</v>
      </c>
      <c r="B30" s="5">
        <v>2024201229</v>
      </c>
      <c r="C30" s="5" t="s">
        <v>49</v>
      </c>
      <c r="D30" s="5" t="s">
        <v>16</v>
      </c>
      <c r="E30" s="5" t="s">
        <v>17</v>
      </c>
      <c r="F30" s="5">
        <v>87.61</v>
      </c>
      <c r="G30" s="59">
        <v>0</v>
      </c>
      <c r="H30" s="59">
        <v>0</v>
      </c>
      <c r="I30" s="59">
        <v>0</v>
      </c>
      <c r="J30" s="5">
        <v>3</v>
      </c>
      <c r="K30" s="59">
        <v>0</v>
      </c>
      <c r="L30" s="59">
        <v>0</v>
      </c>
      <c r="M30" s="5">
        <v>0.5</v>
      </c>
      <c r="N30" s="5">
        <f t="shared" si="0"/>
        <v>20.772</v>
      </c>
      <c r="O30" s="5"/>
    </row>
    <row r="31" spans="1:15">
      <c r="A31" s="5">
        <v>30</v>
      </c>
      <c r="B31" s="5">
        <v>2024201232</v>
      </c>
      <c r="C31" s="5" t="s">
        <v>50</v>
      </c>
      <c r="D31" s="5" t="s">
        <v>16</v>
      </c>
      <c r="E31" s="5" t="s">
        <v>17</v>
      </c>
      <c r="F31" s="5">
        <v>87.97</v>
      </c>
      <c r="G31" s="5">
        <v>0.1</v>
      </c>
      <c r="H31" s="59">
        <v>0</v>
      </c>
      <c r="I31" s="59">
        <v>0</v>
      </c>
      <c r="J31" s="5">
        <v>3</v>
      </c>
      <c r="K31" s="59">
        <v>0</v>
      </c>
      <c r="L31" s="59">
        <v>0</v>
      </c>
      <c r="M31" s="59">
        <v>0</v>
      </c>
      <c r="N31" s="5">
        <f t="shared" si="0"/>
        <v>20.694</v>
      </c>
      <c r="O31" s="5"/>
    </row>
    <row r="32" spans="1:15">
      <c r="A32" s="5">
        <v>31</v>
      </c>
      <c r="B32" s="59">
        <v>2024201243</v>
      </c>
      <c r="C32" s="59" t="s">
        <v>51</v>
      </c>
      <c r="D32" s="59" t="s">
        <v>16</v>
      </c>
      <c r="E32" s="59" t="s">
        <v>21</v>
      </c>
      <c r="F32" s="59">
        <v>87.59</v>
      </c>
      <c r="G32" s="59">
        <v>0</v>
      </c>
      <c r="H32" s="59">
        <v>0</v>
      </c>
      <c r="I32" s="59">
        <v>0</v>
      </c>
      <c r="J32" s="59">
        <v>3</v>
      </c>
      <c r="K32" s="59">
        <v>0</v>
      </c>
      <c r="L32" s="59">
        <v>0</v>
      </c>
      <c r="M32" s="59">
        <v>0</v>
      </c>
      <c r="N32" s="5">
        <f t="shared" si="0"/>
        <v>20.518</v>
      </c>
      <c r="O32" s="59"/>
    </row>
    <row r="33" spans="1:15">
      <c r="A33" s="5">
        <v>32</v>
      </c>
      <c r="B33" s="5">
        <v>2024201230</v>
      </c>
      <c r="C33" s="5" t="s">
        <v>52</v>
      </c>
      <c r="D33" s="5" t="s">
        <v>16</v>
      </c>
      <c r="E33" s="5" t="s">
        <v>17</v>
      </c>
      <c r="F33" s="5">
        <v>87.35</v>
      </c>
      <c r="G33" s="59">
        <v>0</v>
      </c>
      <c r="H33" s="59">
        <v>0</v>
      </c>
      <c r="I33" s="59">
        <v>0</v>
      </c>
      <c r="J33" s="5">
        <v>3</v>
      </c>
      <c r="K33" s="59">
        <v>0</v>
      </c>
      <c r="L33" s="59">
        <v>0</v>
      </c>
      <c r="M33" s="59">
        <v>0</v>
      </c>
      <c r="N33" s="5">
        <f t="shared" si="0"/>
        <v>20.47</v>
      </c>
      <c r="O33" s="5"/>
    </row>
    <row r="34" spans="1:15">
      <c r="A34" s="5">
        <v>33</v>
      </c>
      <c r="B34" s="59">
        <v>2024201256</v>
      </c>
      <c r="C34" s="59" t="s">
        <v>53</v>
      </c>
      <c r="D34" s="59" t="s">
        <v>16</v>
      </c>
      <c r="E34" s="59" t="s">
        <v>21</v>
      </c>
      <c r="F34" s="59">
        <v>86.14</v>
      </c>
      <c r="G34" s="59">
        <v>0</v>
      </c>
      <c r="H34" s="59">
        <v>0</v>
      </c>
      <c r="I34" s="59">
        <v>0</v>
      </c>
      <c r="J34" s="59">
        <v>3</v>
      </c>
      <c r="K34" s="59">
        <v>0</v>
      </c>
      <c r="L34" s="59">
        <v>0</v>
      </c>
      <c r="M34" s="59">
        <v>0</v>
      </c>
      <c r="N34" s="5">
        <f t="shared" si="0"/>
        <v>20.228</v>
      </c>
      <c r="O34" s="59"/>
    </row>
    <row r="35" spans="1:15">
      <c r="A35" s="5">
        <v>34</v>
      </c>
      <c r="B35" s="59">
        <v>2024201241</v>
      </c>
      <c r="C35" s="59" t="s">
        <v>54</v>
      </c>
      <c r="D35" s="59" t="s">
        <v>16</v>
      </c>
      <c r="E35" s="59" t="s">
        <v>21</v>
      </c>
      <c r="F35" s="59">
        <v>83.93</v>
      </c>
      <c r="G35" s="59">
        <v>0</v>
      </c>
      <c r="H35" s="59">
        <v>0</v>
      </c>
      <c r="I35" s="59">
        <v>0</v>
      </c>
      <c r="J35" s="59">
        <v>3</v>
      </c>
      <c r="K35" s="59">
        <v>0</v>
      </c>
      <c r="L35" s="59">
        <v>0</v>
      </c>
      <c r="M35" s="59">
        <v>0.8</v>
      </c>
      <c r="N35" s="5">
        <f t="shared" si="0"/>
        <v>20.186</v>
      </c>
      <c r="O35" s="59"/>
    </row>
    <row r="36" spans="1:15">
      <c r="A36" s="5">
        <v>35</v>
      </c>
      <c r="B36" s="5">
        <v>2024201224</v>
      </c>
      <c r="C36" s="5" t="s">
        <v>55</v>
      </c>
      <c r="D36" s="5" t="s">
        <v>16</v>
      </c>
      <c r="E36" s="5" t="s">
        <v>17</v>
      </c>
      <c r="F36" s="5">
        <v>83.99</v>
      </c>
      <c r="G36" s="59">
        <v>0</v>
      </c>
      <c r="H36" s="59">
        <v>0</v>
      </c>
      <c r="I36" s="59">
        <v>0</v>
      </c>
      <c r="J36" s="5">
        <v>3</v>
      </c>
      <c r="K36" s="59">
        <v>0</v>
      </c>
      <c r="L36" s="59">
        <v>0</v>
      </c>
      <c r="M36" s="59">
        <v>0</v>
      </c>
      <c r="N36" s="5">
        <f t="shared" si="0"/>
        <v>19.798</v>
      </c>
      <c r="O36" s="5"/>
    </row>
    <row r="37" spans="1:15">
      <c r="A37" s="5">
        <v>36</v>
      </c>
      <c r="B37" s="5">
        <v>2024201214</v>
      </c>
      <c r="C37" s="5" t="s">
        <v>56</v>
      </c>
      <c r="D37" s="5" t="s">
        <v>16</v>
      </c>
      <c r="E37" s="5" t="s">
        <v>17</v>
      </c>
      <c r="F37" s="5">
        <v>80.39</v>
      </c>
      <c r="G37" s="59">
        <v>0</v>
      </c>
      <c r="H37" s="59">
        <v>0</v>
      </c>
      <c r="I37" s="59">
        <v>0</v>
      </c>
      <c r="J37" s="5">
        <v>3</v>
      </c>
      <c r="K37" s="59">
        <v>0</v>
      </c>
      <c r="L37" s="59">
        <v>0</v>
      </c>
      <c r="M37" s="5">
        <v>0.8</v>
      </c>
      <c r="N37" s="5">
        <f t="shared" si="0"/>
        <v>19.478</v>
      </c>
      <c r="O37" s="5"/>
    </row>
    <row r="38" spans="1:15">
      <c r="A38" s="5">
        <v>37</v>
      </c>
      <c r="B38" s="5">
        <v>2024201217</v>
      </c>
      <c r="C38" s="5" t="s">
        <v>57</v>
      </c>
      <c r="D38" s="5" t="s">
        <v>16</v>
      </c>
      <c r="E38" s="5" t="s">
        <v>17</v>
      </c>
      <c r="F38" s="5">
        <v>90.19</v>
      </c>
      <c r="G38" s="59">
        <v>0</v>
      </c>
      <c r="H38" s="5">
        <v>0.6</v>
      </c>
      <c r="I38" s="59">
        <v>0</v>
      </c>
      <c r="J38" s="59">
        <v>0</v>
      </c>
      <c r="K38" s="59">
        <v>0</v>
      </c>
      <c r="L38" s="59">
        <v>0</v>
      </c>
      <c r="M38" s="59">
        <v>0</v>
      </c>
      <c r="N38" s="5">
        <f t="shared" si="0"/>
        <v>18.638</v>
      </c>
      <c r="O38" s="5"/>
    </row>
    <row r="39" spans="1:15">
      <c r="A39" s="5">
        <v>38</v>
      </c>
      <c r="B39" s="5">
        <v>2024201220</v>
      </c>
      <c r="C39" s="5" t="s">
        <v>58</v>
      </c>
      <c r="D39" s="5" t="s">
        <v>16</v>
      </c>
      <c r="E39" s="5" t="s">
        <v>17</v>
      </c>
      <c r="F39" s="5">
        <v>88.96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">
        <v>1.6</v>
      </c>
      <c r="N39" s="5">
        <f t="shared" si="0"/>
        <v>18.592</v>
      </c>
      <c r="O39" s="5"/>
    </row>
    <row r="40" spans="1:15">
      <c r="A40" s="5">
        <v>39</v>
      </c>
      <c r="B40" s="59">
        <v>2024201254</v>
      </c>
      <c r="C40" s="59" t="s">
        <v>59</v>
      </c>
      <c r="D40" s="59" t="s">
        <v>16</v>
      </c>
      <c r="E40" s="59" t="s">
        <v>21</v>
      </c>
      <c r="F40" s="59">
        <v>90.73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">
        <f t="shared" si="0"/>
        <v>18.146</v>
      </c>
      <c r="O40" s="59"/>
    </row>
    <row r="41" spans="1:15">
      <c r="A41" s="5">
        <v>40</v>
      </c>
      <c r="B41" s="5">
        <v>2024201221</v>
      </c>
      <c r="C41" s="5" t="s">
        <v>60</v>
      </c>
      <c r="D41" s="5" t="s">
        <v>16</v>
      </c>
      <c r="E41" s="5" t="s">
        <v>17</v>
      </c>
      <c r="F41" s="5">
        <v>90.71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">
        <f t="shared" si="0"/>
        <v>18.142</v>
      </c>
      <c r="O41" s="5"/>
    </row>
    <row r="42" spans="1:15">
      <c r="A42" s="5">
        <v>41</v>
      </c>
      <c r="B42" s="59">
        <v>2024201248</v>
      </c>
      <c r="C42" s="59" t="s">
        <v>61</v>
      </c>
      <c r="D42" s="59" t="s">
        <v>16</v>
      </c>
      <c r="E42" s="59" t="s">
        <v>21</v>
      </c>
      <c r="F42" s="59">
        <v>90.48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">
        <f t="shared" si="0"/>
        <v>18.096</v>
      </c>
      <c r="O42" s="59"/>
    </row>
    <row r="43" spans="1:15">
      <c r="A43" s="5">
        <v>42</v>
      </c>
      <c r="B43" s="59">
        <v>2024201247</v>
      </c>
      <c r="C43" s="59" t="s">
        <v>62</v>
      </c>
      <c r="D43" s="59" t="s">
        <v>16</v>
      </c>
      <c r="E43" s="59" t="s">
        <v>21</v>
      </c>
      <c r="F43" s="59">
        <v>90.45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">
        <f t="shared" si="0"/>
        <v>18.09</v>
      </c>
      <c r="O43" s="59"/>
    </row>
    <row r="44" spans="1:15">
      <c r="A44" s="5">
        <v>43</v>
      </c>
      <c r="B44" s="59">
        <v>2024201242</v>
      </c>
      <c r="C44" s="59" t="s">
        <v>63</v>
      </c>
      <c r="D44" s="59" t="s">
        <v>16</v>
      </c>
      <c r="E44" s="59" t="s">
        <v>21</v>
      </c>
      <c r="F44" s="59">
        <v>88.12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0.8</v>
      </c>
      <c r="N44" s="5">
        <f t="shared" si="0"/>
        <v>18.024</v>
      </c>
      <c r="O44" s="59"/>
    </row>
    <row r="45" spans="1:15">
      <c r="A45" s="5">
        <v>44</v>
      </c>
      <c r="B45" s="5">
        <v>2024201213</v>
      </c>
      <c r="C45" s="5" t="s">
        <v>64</v>
      </c>
      <c r="D45" s="5" t="s">
        <v>16</v>
      </c>
      <c r="E45" s="5" t="s">
        <v>17</v>
      </c>
      <c r="F45" s="5">
        <v>90.02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">
        <f t="shared" si="0"/>
        <v>18.004</v>
      </c>
      <c r="O45" s="5"/>
    </row>
    <row r="46" spans="1:15">
      <c r="A46" s="8">
        <v>45</v>
      </c>
      <c r="B46" s="8">
        <v>2024201215</v>
      </c>
      <c r="C46" s="8" t="s">
        <v>65</v>
      </c>
      <c r="D46" s="8" t="s">
        <v>16</v>
      </c>
      <c r="E46" s="8" t="s">
        <v>17</v>
      </c>
      <c r="F46" s="8">
        <v>88.2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8">
        <f t="shared" si="0"/>
        <v>17.64</v>
      </c>
      <c r="O46" s="8"/>
    </row>
    <row r="47" spans="1:15">
      <c r="A47" s="8">
        <v>46</v>
      </c>
      <c r="B47" s="8">
        <v>2024201208</v>
      </c>
      <c r="C47" s="8" t="s">
        <v>66</v>
      </c>
      <c r="D47" s="8" t="s">
        <v>16</v>
      </c>
      <c r="E47" s="8" t="s">
        <v>17</v>
      </c>
      <c r="F47" s="8">
        <v>88.03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8">
        <f t="shared" si="0"/>
        <v>17.606</v>
      </c>
      <c r="O47" s="8"/>
    </row>
    <row r="48" spans="1:15">
      <c r="A48" s="8">
        <v>47</v>
      </c>
      <c r="B48" s="2">
        <v>2024201239</v>
      </c>
      <c r="C48" s="2" t="s">
        <v>67</v>
      </c>
      <c r="D48" s="2" t="s">
        <v>16</v>
      </c>
      <c r="E48" s="2" t="s">
        <v>21</v>
      </c>
      <c r="F48" s="2">
        <v>81.01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8">
        <f t="shared" si="0"/>
        <v>16.202</v>
      </c>
      <c r="O48" s="2"/>
    </row>
    <row r="49" spans="1:15">
      <c r="A49" s="8">
        <v>48</v>
      </c>
      <c r="B49" s="8">
        <v>2024201216</v>
      </c>
      <c r="C49" s="8" t="s">
        <v>68</v>
      </c>
      <c r="D49" s="8" t="s">
        <v>16</v>
      </c>
      <c r="E49" s="8" t="s">
        <v>17</v>
      </c>
      <c r="F49" s="8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8">
        <f t="shared" si="0"/>
        <v>0</v>
      </c>
      <c r="O49" s="2" t="s">
        <v>69</v>
      </c>
    </row>
    <row r="50" spans="1:15">
      <c r="A50" s="8">
        <v>49</v>
      </c>
      <c r="B50" s="56">
        <v>2024201237</v>
      </c>
      <c r="C50" s="56" t="s">
        <v>70</v>
      </c>
      <c r="D50" s="56" t="s">
        <v>16</v>
      </c>
      <c r="E50" s="56" t="s">
        <v>21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2" t="s">
        <v>69</v>
      </c>
    </row>
    <row r="51" spans="1:15">
      <c r="A51" s="8">
        <v>50</v>
      </c>
      <c r="B51" s="56">
        <v>2024201240</v>
      </c>
      <c r="C51" s="56" t="s">
        <v>71</v>
      </c>
      <c r="D51" s="56" t="s">
        <v>16</v>
      </c>
      <c r="E51" s="56" t="s">
        <v>21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2" t="s">
        <v>69</v>
      </c>
    </row>
  </sheetData>
  <sortState ref="B2:O49">
    <sortCondition ref="N2:N49" descending="1"/>
  </sortState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S189"/>
  <sheetViews>
    <sheetView zoomScale="36" zoomScaleNormal="36" workbookViewId="0">
      <selection activeCell="Q36" sqref="Q36"/>
    </sheetView>
  </sheetViews>
  <sheetFormatPr defaultColWidth="9" defaultRowHeight="14.25"/>
  <cols>
    <col min="2" max="2" width="12.375" customWidth="1"/>
    <col min="10" max="10" width="12.375" customWidth="1"/>
    <col min="11" max="11" width="13.625" customWidth="1"/>
    <col min="15" max="15" width="9" style="35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4" t="s">
        <v>13</v>
      </c>
      <c r="O1" s="2" t="s">
        <v>14</v>
      </c>
    </row>
    <row r="2" spans="1:16">
      <c r="A2" s="3">
        <v>1</v>
      </c>
      <c r="B2" s="3">
        <v>2024211857</v>
      </c>
      <c r="C2" s="3" t="s">
        <v>72</v>
      </c>
      <c r="D2" s="3" t="s">
        <v>73</v>
      </c>
      <c r="E2" s="3" t="s">
        <v>17</v>
      </c>
      <c r="F2" s="3">
        <v>90.15</v>
      </c>
      <c r="G2" s="3">
        <v>160</v>
      </c>
      <c r="H2" s="3">
        <v>0</v>
      </c>
      <c r="I2" s="3">
        <v>0</v>
      </c>
      <c r="J2" s="3">
        <v>3</v>
      </c>
      <c r="K2" s="3">
        <v>0</v>
      </c>
      <c r="L2" s="3">
        <v>0</v>
      </c>
      <c r="M2" s="3">
        <v>0</v>
      </c>
      <c r="N2" s="45">
        <f t="shared" ref="N2:N33" si="0">F2*0.2+G2+H2+I2+J2+K2+(L2+M2)*0.5</f>
        <v>181.03</v>
      </c>
      <c r="O2" s="9" t="s">
        <v>18</v>
      </c>
      <c r="P2" s="10">
        <v>8</v>
      </c>
    </row>
    <row r="3" spans="1:15">
      <c r="A3" s="3">
        <v>2</v>
      </c>
      <c r="B3" s="3">
        <v>2024211874</v>
      </c>
      <c r="C3" s="3" t="s">
        <v>74</v>
      </c>
      <c r="D3" s="3" t="s">
        <v>73</v>
      </c>
      <c r="E3" s="3" t="s">
        <v>17</v>
      </c>
      <c r="F3" s="3">
        <v>85.78</v>
      </c>
      <c r="G3" s="3">
        <v>107.4</v>
      </c>
      <c r="H3" s="3">
        <v>1.2</v>
      </c>
      <c r="I3" s="3">
        <v>0</v>
      </c>
      <c r="J3" s="3">
        <v>3</v>
      </c>
      <c r="K3" s="3">
        <v>0</v>
      </c>
      <c r="L3" s="3">
        <v>0</v>
      </c>
      <c r="M3" s="3">
        <v>0</v>
      </c>
      <c r="N3" s="45">
        <f t="shared" si="0"/>
        <v>128.756</v>
      </c>
      <c r="O3" s="3"/>
    </row>
    <row r="4" spans="1:15">
      <c r="A4" s="3">
        <v>3</v>
      </c>
      <c r="B4" s="36">
        <v>2024211901</v>
      </c>
      <c r="C4" s="36" t="s">
        <v>75</v>
      </c>
      <c r="D4" s="36" t="s">
        <v>73</v>
      </c>
      <c r="E4" s="36" t="s">
        <v>21</v>
      </c>
      <c r="F4" s="36">
        <v>82.11</v>
      </c>
      <c r="G4" s="36">
        <v>60</v>
      </c>
      <c r="H4" s="36">
        <v>1.2</v>
      </c>
      <c r="I4" s="36">
        <v>0</v>
      </c>
      <c r="J4" s="36">
        <v>0</v>
      </c>
      <c r="K4" s="36">
        <v>0</v>
      </c>
      <c r="L4" s="36">
        <v>0</v>
      </c>
      <c r="M4" s="36">
        <v>0.8</v>
      </c>
      <c r="N4" s="45">
        <f t="shared" si="0"/>
        <v>78.022</v>
      </c>
      <c r="O4" s="3"/>
    </row>
    <row r="5" s="1" customFormat="1" spans="1:45">
      <c r="A5" s="3">
        <v>4</v>
      </c>
      <c r="B5" s="36">
        <v>2024211921</v>
      </c>
      <c r="C5" s="36" t="s">
        <v>76</v>
      </c>
      <c r="D5" s="36" t="s">
        <v>73</v>
      </c>
      <c r="E5" s="36" t="s">
        <v>77</v>
      </c>
      <c r="F5" s="36">
        <v>86.68</v>
      </c>
      <c r="G5" s="36">
        <v>42</v>
      </c>
      <c r="H5" s="36">
        <v>0</v>
      </c>
      <c r="I5" s="36">
        <v>0</v>
      </c>
      <c r="J5" s="36">
        <v>3</v>
      </c>
      <c r="K5" s="36">
        <v>0</v>
      </c>
      <c r="L5" s="36">
        <v>0</v>
      </c>
      <c r="M5" s="36">
        <v>0</v>
      </c>
      <c r="N5" s="46">
        <f t="shared" si="0"/>
        <v>62.336</v>
      </c>
      <c r="O5" s="36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6"/>
    </row>
    <row r="6" spans="1:15">
      <c r="A6" s="3">
        <v>5</v>
      </c>
      <c r="B6" s="36">
        <v>2024211895</v>
      </c>
      <c r="C6" s="36" t="s">
        <v>78</v>
      </c>
      <c r="D6" s="36" t="s">
        <v>73</v>
      </c>
      <c r="E6" s="36" t="s">
        <v>21</v>
      </c>
      <c r="F6" s="36">
        <v>90.02</v>
      </c>
      <c r="G6" s="36">
        <v>40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  <c r="N6" s="45">
        <f t="shared" si="0"/>
        <v>58.004</v>
      </c>
      <c r="O6" s="3"/>
    </row>
    <row r="7" spans="1:15">
      <c r="A7" s="3">
        <v>6</v>
      </c>
      <c r="B7" s="3">
        <v>2024211860</v>
      </c>
      <c r="C7" s="3" t="s">
        <v>79</v>
      </c>
      <c r="D7" s="3" t="s">
        <v>73</v>
      </c>
      <c r="E7" s="3" t="s">
        <v>17</v>
      </c>
      <c r="F7" s="3">
        <v>87.41</v>
      </c>
      <c r="G7" s="3">
        <v>30</v>
      </c>
      <c r="H7" s="3">
        <v>0</v>
      </c>
      <c r="I7" s="3">
        <v>0</v>
      </c>
      <c r="J7" s="3">
        <v>3</v>
      </c>
      <c r="K7" s="3">
        <v>0</v>
      </c>
      <c r="L7" s="3">
        <v>0</v>
      </c>
      <c r="M7" s="3">
        <v>0</v>
      </c>
      <c r="N7" s="45">
        <f t="shared" si="0"/>
        <v>50.482</v>
      </c>
      <c r="O7" s="3"/>
    </row>
    <row r="8" s="1" customFormat="1" spans="1:45">
      <c r="A8" s="3">
        <v>7</v>
      </c>
      <c r="B8" s="36">
        <v>2024211931</v>
      </c>
      <c r="C8" s="36" t="s">
        <v>80</v>
      </c>
      <c r="D8" s="36" t="s">
        <v>73</v>
      </c>
      <c r="E8" s="36" t="s">
        <v>77</v>
      </c>
      <c r="F8" s="36">
        <v>85.81</v>
      </c>
      <c r="G8" s="36">
        <v>32.2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46">
        <f t="shared" si="0"/>
        <v>49.362</v>
      </c>
      <c r="O8" s="36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6"/>
    </row>
    <row r="9" spans="1:15">
      <c r="A9" s="3">
        <v>8</v>
      </c>
      <c r="B9" s="37">
        <v>2024211908</v>
      </c>
      <c r="C9" s="38" t="s">
        <v>81</v>
      </c>
      <c r="D9" s="3" t="s">
        <v>73</v>
      </c>
      <c r="E9" s="3" t="s">
        <v>77</v>
      </c>
      <c r="F9" s="3">
        <v>90.07</v>
      </c>
      <c r="G9" s="3">
        <v>13.8</v>
      </c>
      <c r="H9" s="3">
        <v>1.2</v>
      </c>
      <c r="I9" s="3">
        <v>0</v>
      </c>
      <c r="J9" s="3">
        <v>3</v>
      </c>
      <c r="K9" s="3">
        <v>0</v>
      </c>
      <c r="L9" s="3">
        <v>0.2</v>
      </c>
      <c r="M9" s="3">
        <v>1.6</v>
      </c>
      <c r="N9" s="45">
        <f t="shared" si="0"/>
        <v>36.914</v>
      </c>
      <c r="O9" s="3"/>
    </row>
    <row r="10" spans="1:16">
      <c r="A10" s="4">
        <v>9</v>
      </c>
      <c r="B10" s="39">
        <v>2024211885</v>
      </c>
      <c r="C10" s="39" t="s">
        <v>82</v>
      </c>
      <c r="D10" s="39" t="s">
        <v>73</v>
      </c>
      <c r="E10" s="39" t="s">
        <v>21</v>
      </c>
      <c r="F10" s="39">
        <v>88.92</v>
      </c>
      <c r="G10" s="39">
        <v>12</v>
      </c>
      <c r="H10" s="39">
        <v>1.2</v>
      </c>
      <c r="I10" s="39">
        <v>0</v>
      </c>
      <c r="J10" s="39">
        <v>3</v>
      </c>
      <c r="K10" s="39">
        <v>0</v>
      </c>
      <c r="L10" s="39">
        <v>0</v>
      </c>
      <c r="M10" s="39">
        <v>2</v>
      </c>
      <c r="N10" s="47">
        <f t="shared" si="0"/>
        <v>34.984</v>
      </c>
      <c r="O10" s="11" t="s">
        <v>25</v>
      </c>
      <c r="P10" s="48">
        <v>21</v>
      </c>
    </row>
    <row r="11" spans="1:15">
      <c r="A11" s="4">
        <v>10</v>
      </c>
      <c r="B11" s="4">
        <v>2024211867</v>
      </c>
      <c r="C11" s="4" t="s">
        <v>83</v>
      </c>
      <c r="D11" s="4" t="s">
        <v>73</v>
      </c>
      <c r="E11" s="4" t="s">
        <v>17</v>
      </c>
      <c r="F11" s="4">
        <v>86.72</v>
      </c>
      <c r="G11" s="4">
        <v>12.6</v>
      </c>
      <c r="H11" s="4">
        <v>0</v>
      </c>
      <c r="I11" s="4">
        <v>0</v>
      </c>
      <c r="J11" s="4">
        <v>3</v>
      </c>
      <c r="K11" s="4">
        <v>0</v>
      </c>
      <c r="L11" s="4">
        <v>0</v>
      </c>
      <c r="M11" s="4">
        <v>0</v>
      </c>
      <c r="N11" s="47">
        <f t="shared" si="0"/>
        <v>32.944</v>
      </c>
      <c r="O11" s="4"/>
    </row>
    <row r="12" spans="1:15">
      <c r="A12" s="4">
        <v>11</v>
      </c>
      <c r="B12" s="39">
        <v>2024211902</v>
      </c>
      <c r="C12" s="39" t="s">
        <v>84</v>
      </c>
      <c r="D12" s="39" t="s">
        <v>73</v>
      </c>
      <c r="E12" s="39" t="s">
        <v>21</v>
      </c>
      <c r="F12" s="39">
        <v>86.93</v>
      </c>
      <c r="G12" s="39">
        <v>12.4</v>
      </c>
      <c r="H12" s="39">
        <v>0</v>
      </c>
      <c r="I12" s="39">
        <v>0</v>
      </c>
      <c r="J12" s="39">
        <v>3</v>
      </c>
      <c r="K12" s="39">
        <v>0</v>
      </c>
      <c r="L12" s="39">
        <v>0</v>
      </c>
      <c r="M12" s="39">
        <v>0</v>
      </c>
      <c r="N12" s="47">
        <f t="shared" si="0"/>
        <v>32.786</v>
      </c>
      <c r="O12" s="4"/>
    </row>
    <row r="13" spans="1:15">
      <c r="A13" s="4">
        <v>12</v>
      </c>
      <c r="B13" s="4">
        <v>2024211862</v>
      </c>
      <c r="C13" s="4" t="s">
        <v>85</v>
      </c>
      <c r="D13" s="4" t="s">
        <v>73</v>
      </c>
      <c r="E13" s="4" t="s">
        <v>17</v>
      </c>
      <c r="F13" s="4">
        <v>86.25</v>
      </c>
      <c r="G13" s="4">
        <v>5.4</v>
      </c>
      <c r="H13" s="4">
        <v>2.8</v>
      </c>
      <c r="I13" s="4">
        <v>0</v>
      </c>
      <c r="J13" s="4">
        <v>3</v>
      </c>
      <c r="K13" s="4">
        <v>0</v>
      </c>
      <c r="L13" s="4">
        <v>0</v>
      </c>
      <c r="M13" s="4">
        <v>0.8</v>
      </c>
      <c r="N13" s="47">
        <f t="shared" si="0"/>
        <v>28.85</v>
      </c>
      <c r="O13" s="4"/>
    </row>
    <row r="14" spans="1:15">
      <c r="A14" s="4">
        <v>13</v>
      </c>
      <c r="B14" s="4">
        <v>2024211877</v>
      </c>
      <c r="C14" s="4" t="s">
        <v>86</v>
      </c>
      <c r="D14" s="4" t="s">
        <v>73</v>
      </c>
      <c r="E14" s="4" t="s">
        <v>17</v>
      </c>
      <c r="F14" s="4">
        <v>85.6</v>
      </c>
      <c r="G14" s="4">
        <v>10.5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0.8</v>
      </c>
      <c r="N14" s="47">
        <f t="shared" si="0"/>
        <v>28.02</v>
      </c>
      <c r="O14" s="4"/>
    </row>
    <row r="15" spans="1:15">
      <c r="A15" s="4">
        <v>14</v>
      </c>
      <c r="B15" s="39">
        <v>2024211889</v>
      </c>
      <c r="C15" s="39" t="s">
        <v>87</v>
      </c>
      <c r="D15" s="39" t="s">
        <v>73</v>
      </c>
      <c r="E15" s="39" t="s">
        <v>21</v>
      </c>
      <c r="F15" s="39">
        <v>84.3</v>
      </c>
      <c r="G15" s="39">
        <v>0</v>
      </c>
      <c r="H15" s="39">
        <v>0</v>
      </c>
      <c r="I15" s="39">
        <v>10</v>
      </c>
      <c r="J15" s="39">
        <v>0</v>
      </c>
      <c r="K15" s="39">
        <v>0</v>
      </c>
      <c r="L15" s="39">
        <v>0</v>
      </c>
      <c r="M15" s="39">
        <v>0</v>
      </c>
      <c r="N15" s="47">
        <f t="shared" si="0"/>
        <v>26.86</v>
      </c>
      <c r="O15" s="4"/>
    </row>
    <row r="16" spans="1:15">
      <c r="A16" s="4">
        <v>15</v>
      </c>
      <c r="B16" s="4">
        <v>2024211861</v>
      </c>
      <c r="C16" s="4" t="s">
        <v>88</v>
      </c>
      <c r="D16" s="4" t="s">
        <v>73</v>
      </c>
      <c r="E16" s="4" t="s">
        <v>17</v>
      </c>
      <c r="F16" s="4">
        <v>89.24</v>
      </c>
      <c r="G16" s="4">
        <v>7.2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7">
        <f t="shared" si="0"/>
        <v>25.048</v>
      </c>
      <c r="O16" s="4"/>
    </row>
    <row r="17" spans="1:15">
      <c r="A17" s="4">
        <v>16</v>
      </c>
      <c r="B17" s="4">
        <v>2024211871</v>
      </c>
      <c r="C17" s="4" t="s">
        <v>89</v>
      </c>
      <c r="D17" s="4" t="s">
        <v>73</v>
      </c>
      <c r="E17" s="4" t="s">
        <v>17</v>
      </c>
      <c r="F17" s="4">
        <v>82.61</v>
      </c>
      <c r="G17" s="4">
        <v>5.4</v>
      </c>
      <c r="H17" s="4">
        <v>0</v>
      </c>
      <c r="I17" s="4">
        <v>0</v>
      </c>
      <c r="J17" s="4">
        <v>3</v>
      </c>
      <c r="K17" s="4">
        <v>0</v>
      </c>
      <c r="L17" s="4">
        <v>0</v>
      </c>
      <c r="M17" s="4">
        <v>0</v>
      </c>
      <c r="N17" s="47">
        <f t="shared" si="0"/>
        <v>24.922</v>
      </c>
      <c r="O17" s="4"/>
    </row>
    <row r="18" spans="1:15">
      <c r="A18" s="4">
        <v>17</v>
      </c>
      <c r="B18" s="4">
        <v>2024211868</v>
      </c>
      <c r="C18" s="4" t="s">
        <v>47</v>
      </c>
      <c r="D18" s="4" t="s">
        <v>73</v>
      </c>
      <c r="E18" s="4" t="s">
        <v>17</v>
      </c>
      <c r="F18" s="4">
        <v>87.74</v>
      </c>
      <c r="G18" s="4">
        <v>1</v>
      </c>
      <c r="H18" s="4">
        <v>0</v>
      </c>
      <c r="I18" s="4">
        <v>0</v>
      </c>
      <c r="J18" s="4">
        <v>3</v>
      </c>
      <c r="K18" s="4">
        <v>0</v>
      </c>
      <c r="L18" s="4">
        <v>0</v>
      </c>
      <c r="M18" s="4">
        <v>0</v>
      </c>
      <c r="N18" s="47">
        <f t="shared" si="0"/>
        <v>21.548</v>
      </c>
      <c r="O18" s="4"/>
    </row>
    <row r="19" spans="1:15">
      <c r="A19" s="4">
        <v>18</v>
      </c>
      <c r="B19" s="39">
        <v>2024211900</v>
      </c>
      <c r="C19" s="39" t="s">
        <v>90</v>
      </c>
      <c r="D19" s="39" t="s">
        <v>73</v>
      </c>
      <c r="E19" s="39" t="s">
        <v>21</v>
      </c>
      <c r="F19" s="39">
        <v>92.5</v>
      </c>
      <c r="G19" s="39">
        <v>0</v>
      </c>
      <c r="H19" s="39">
        <v>0</v>
      </c>
      <c r="I19" s="39">
        <v>0</v>
      </c>
      <c r="J19" s="39">
        <v>3</v>
      </c>
      <c r="K19" s="39">
        <v>0</v>
      </c>
      <c r="L19" s="39">
        <v>0</v>
      </c>
      <c r="M19" s="39">
        <v>0</v>
      </c>
      <c r="N19" s="47">
        <f t="shared" si="0"/>
        <v>21.5</v>
      </c>
      <c r="O19" s="4"/>
    </row>
    <row r="20" s="1" customFormat="1" spans="1:45">
      <c r="A20" s="4">
        <v>19</v>
      </c>
      <c r="B20" s="39">
        <v>2024211917</v>
      </c>
      <c r="C20" s="39" t="s">
        <v>91</v>
      </c>
      <c r="D20" s="39" t="s">
        <v>73</v>
      </c>
      <c r="E20" s="39" t="s">
        <v>77</v>
      </c>
      <c r="F20" s="39">
        <v>83.02</v>
      </c>
      <c r="G20" s="39">
        <v>1.8</v>
      </c>
      <c r="H20" s="39">
        <v>0</v>
      </c>
      <c r="I20" s="39">
        <v>0</v>
      </c>
      <c r="J20" s="39">
        <v>3</v>
      </c>
      <c r="K20" s="39">
        <v>0</v>
      </c>
      <c r="L20" s="39">
        <v>0</v>
      </c>
      <c r="M20" s="39">
        <v>0</v>
      </c>
      <c r="N20" s="49">
        <f t="shared" si="0"/>
        <v>21.404</v>
      </c>
      <c r="O20" s="39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6"/>
    </row>
    <row r="21" spans="1:15">
      <c r="A21" s="4">
        <v>20</v>
      </c>
      <c r="B21" s="39">
        <v>2024211898</v>
      </c>
      <c r="C21" s="39" t="s">
        <v>92</v>
      </c>
      <c r="D21" s="39" t="s">
        <v>73</v>
      </c>
      <c r="E21" s="39" t="s">
        <v>21</v>
      </c>
      <c r="F21" s="39">
        <v>87.52</v>
      </c>
      <c r="G21" s="39">
        <v>0</v>
      </c>
      <c r="H21" s="39">
        <v>0</v>
      </c>
      <c r="I21" s="39">
        <v>0</v>
      </c>
      <c r="J21" s="39">
        <v>3</v>
      </c>
      <c r="K21" s="39">
        <v>0</v>
      </c>
      <c r="L21" s="39">
        <v>0</v>
      </c>
      <c r="M21" s="39">
        <v>1.6</v>
      </c>
      <c r="N21" s="47">
        <f t="shared" si="0"/>
        <v>21.304</v>
      </c>
      <c r="O21" s="4"/>
    </row>
    <row r="22" s="1" customFormat="1" spans="1:45">
      <c r="A22" s="4">
        <v>21</v>
      </c>
      <c r="B22" s="39">
        <v>2024211919</v>
      </c>
      <c r="C22" s="39" t="s">
        <v>93</v>
      </c>
      <c r="D22" s="39" t="s">
        <v>73</v>
      </c>
      <c r="E22" s="39" t="s">
        <v>77</v>
      </c>
      <c r="F22" s="39">
        <v>91.42</v>
      </c>
      <c r="G22" s="39">
        <v>0</v>
      </c>
      <c r="H22" s="39">
        <v>0</v>
      </c>
      <c r="I22" s="39">
        <v>0</v>
      </c>
      <c r="J22" s="39">
        <v>3</v>
      </c>
      <c r="K22" s="39">
        <v>0</v>
      </c>
      <c r="L22" s="39">
        <v>0</v>
      </c>
      <c r="M22" s="39">
        <v>0</v>
      </c>
      <c r="N22" s="49">
        <f t="shared" si="0"/>
        <v>21.284</v>
      </c>
      <c r="O22" s="3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6"/>
    </row>
    <row r="23" spans="1:15">
      <c r="A23" s="4">
        <v>22</v>
      </c>
      <c r="B23" s="40">
        <v>2024211911</v>
      </c>
      <c r="C23" s="41" t="s">
        <v>94</v>
      </c>
      <c r="D23" s="4" t="s">
        <v>73</v>
      </c>
      <c r="E23" s="4" t="s">
        <v>77</v>
      </c>
      <c r="F23" s="4">
        <v>90.23</v>
      </c>
      <c r="G23" s="4">
        <v>0</v>
      </c>
      <c r="H23" s="4">
        <v>0</v>
      </c>
      <c r="I23" s="4">
        <v>0</v>
      </c>
      <c r="J23" s="4">
        <v>3</v>
      </c>
      <c r="K23" s="4">
        <v>0</v>
      </c>
      <c r="L23" s="4">
        <v>0</v>
      </c>
      <c r="M23" s="4">
        <v>0</v>
      </c>
      <c r="N23" s="47">
        <f t="shared" si="0"/>
        <v>21.046</v>
      </c>
      <c r="O23" s="4"/>
    </row>
    <row r="24" spans="1:15">
      <c r="A24" s="4">
        <v>23</v>
      </c>
      <c r="B24" s="4">
        <v>2024211870</v>
      </c>
      <c r="C24" s="4" t="s">
        <v>95</v>
      </c>
      <c r="D24" s="4" t="s">
        <v>73</v>
      </c>
      <c r="E24" s="4" t="s">
        <v>17</v>
      </c>
      <c r="F24" s="4">
        <v>84.08</v>
      </c>
      <c r="G24" s="4">
        <v>0</v>
      </c>
      <c r="H24" s="4">
        <v>0</v>
      </c>
      <c r="I24" s="4">
        <v>0</v>
      </c>
      <c r="J24" s="4">
        <v>3</v>
      </c>
      <c r="K24" s="4">
        <v>0</v>
      </c>
      <c r="L24" s="4">
        <v>2.4</v>
      </c>
      <c r="M24" s="4">
        <v>0</v>
      </c>
      <c r="N24" s="47">
        <f t="shared" si="0"/>
        <v>21.016</v>
      </c>
      <c r="O24" s="4"/>
    </row>
    <row r="25" spans="1:15">
      <c r="A25" s="4">
        <v>24</v>
      </c>
      <c r="B25" s="39">
        <v>2024211893</v>
      </c>
      <c r="C25" s="39" t="s">
        <v>96</v>
      </c>
      <c r="D25" s="39" t="s">
        <v>73</v>
      </c>
      <c r="E25" s="39" t="s">
        <v>21</v>
      </c>
      <c r="F25" s="39">
        <v>85.05</v>
      </c>
      <c r="G25" s="39">
        <v>0</v>
      </c>
      <c r="H25" s="39">
        <v>0</v>
      </c>
      <c r="I25" s="39">
        <v>0</v>
      </c>
      <c r="J25" s="39">
        <v>3</v>
      </c>
      <c r="K25" s="39">
        <v>0</v>
      </c>
      <c r="L25" s="39">
        <v>0</v>
      </c>
      <c r="M25" s="39">
        <v>1.6</v>
      </c>
      <c r="N25" s="47">
        <f t="shared" si="0"/>
        <v>20.81</v>
      </c>
      <c r="O25" s="50"/>
    </row>
    <row r="26" spans="1:15">
      <c r="A26" s="4">
        <v>25</v>
      </c>
      <c r="B26" s="4">
        <v>2024211873</v>
      </c>
      <c r="C26" s="4" t="s">
        <v>97</v>
      </c>
      <c r="D26" s="4" t="s">
        <v>73</v>
      </c>
      <c r="E26" s="4" t="s">
        <v>17</v>
      </c>
      <c r="F26" s="4">
        <v>88.61</v>
      </c>
      <c r="G26" s="4">
        <v>0</v>
      </c>
      <c r="H26" s="4">
        <v>0</v>
      </c>
      <c r="I26" s="4">
        <v>0</v>
      </c>
      <c r="J26" s="4">
        <v>3</v>
      </c>
      <c r="K26" s="4">
        <v>0</v>
      </c>
      <c r="L26" s="4">
        <v>0</v>
      </c>
      <c r="M26" s="4">
        <v>0</v>
      </c>
      <c r="N26" s="47">
        <f t="shared" si="0"/>
        <v>20.722</v>
      </c>
      <c r="O26" s="4"/>
    </row>
    <row r="27" spans="1:15">
      <c r="A27" s="4">
        <v>26</v>
      </c>
      <c r="B27" s="4">
        <v>2024211864</v>
      </c>
      <c r="C27" s="4" t="s">
        <v>98</v>
      </c>
      <c r="D27" s="4" t="s">
        <v>73</v>
      </c>
      <c r="E27" s="4" t="s">
        <v>17</v>
      </c>
      <c r="F27" s="4">
        <v>86.52</v>
      </c>
      <c r="G27" s="4">
        <v>0</v>
      </c>
      <c r="H27" s="4">
        <v>0</v>
      </c>
      <c r="I27" s="4">
        <v>0</v>
      </c>
      <c r="J27" s="4">
        <v>3</v>
      </c>
      <c r="K27" s="4">
        <v>0</v>
      </c>
      <c r="L27" s="4">
        <v>0</v>
      </c>
      <c r="M27" s="4">
        <v>0.8</v>
      </c>
      <c r="N27" s="47">
        <f t="shared" si="0"/>
        <v>20.704</v>
      </c>
      <c r="O27" s="4"/>
    </row>
    <row r="28" spans="1:15">
      <c r="A28" s="4">
        <v>27</v>
      </c>
      <c r="B28" s="4">
        <v>2024211878</v>
      </c>
      <c r="C28" s="4" t="s">
        <v>99</v>
      </c>
      <c r="D28" s="4" t="s">
        <v>73</v>
      </c>
      <c r="E28" s="4" t="s">
        <v>17</v>
      </c>
      <c r="F28" s="4">
        <v>84.2</v>
      </c>
      <c r="G28" s="4">
        <v>0</v>
      </c>
      <c r="H28" s="4">
        <v>0</v>
      </c>
      <c r="I28" s="4">
        <v>0</v>
      </c>
      <c r="J28" s="4">
        <v>3</v>
      </c>
      <c r="K28" s="4">
        <v>0</v>
      </c>
      <c r="L28" s="4">
        <v>0</v>
      </c>
      <c r="M28" s="4">
        <v>1.6</v>
      </c>
      <c r="N28" s="47">
        <f t="shared" si="0"/>
        <v>20.64</v>
      </c>
      <c r="O28" s="4"/>
    </row>
    <row r="29" spans="1:15">
      <c r="A29" s="4">
        <v>28</v>
      </c>
      <c r="B29" s="39">
        <v>2024211891</v>
      </c>
      <c r="C29" s="39" t="s">
        <v>100</v>
      </c>
      <c r="D29" s="39" t="s">
        <v>73</v>
      </c>
      <c r="E29" s="39" t="s">
        <v>21</v>
      </c>
      <c r="F29" s="39">
        <v>83.7</v>
      </c>
      <c r="G29" s="39">
        <v>0</v>
      </c>
      <c r="H29" s="39">
        <v>0</v>
      </c>
      <c r="I29" s="39">
        <v>0</v>
      </c>
      <c r="J29" s="39">
        <v>3</v>
      </c>
      <c r="K29" s="39">
        <v>0</v>
      </c>
      <c r="L29" s="39">
        <v>0</v>
      </c>
      <c r="M29" s="39">
        <v>1.6</v>
      </c>
      <c r="N29" s="47">
        <f t="shared" si="0"/>
        <v>20.54</v>
      </c>
      <c r="O29" s="4"/>
    </row>
    <row r="30" spans="1:15">
      <c r="A30" s="4">
        <v>29</v>
      </c>
      <c r="B30" s="4">
        <v>2024211880</v>
      </c>
      <c r="C30" s="4" t="s">
        <v>101</v>
      </c>
      <c r="D30" s="4" t="s">
        <v>73</v>
      </c>
      <c r="E30" s="4" t="s">
        <v>17</v>
      </c>
      <c r="F30" s="4">
        <v>87.5</v>
      </c>
      <c r="G30" s="4">
        <v>0</v>
      </c>
      <c r="H30" s="4">
        <v>0</v>
      </c>
      <c r="I30" s="4">
        <v>0</v>
      </c>
      <c r="J30" s="4">
        <v>3</v>
      </c>
      <c r="K30" s="4">
        <v>0</v>
      </c>
      <c r="L30" s="4">
        <v>0</v>
      </c>
      <c r="M30" s="4">
        <v>0</v>
      </c>
      <c r="N30" s="47">
        <f t="shared" si="0"/>
        <v>20.5</v>
      </c>
      <c r="O30" s="4"/>
    </row>
    <row r="31" spans="1:16">
      <c r="A31" s="5">
        <v>30</v>
      </c>
      <c r="B31" s="6">
        <v>2024211904</v>
      </c>
      <c r="C31" s="6" t="s">
        <v>102</v>
      </c>
      <c r="D31" s="6" t="s">
        <v>73</v>
      </c>
      <c r="E31" s="6" t="s">
        <v>21</v>
      </c>
      <c r="F31" s="6">
        <v>87.33</v>
      </c>
      <c r="G31" s="6">
        <v>0</v>
      </c>
      <c r="H31" s="6">
        <v>1</v>
      </c>
      <c r="I31" s="6">
        <v>0</v>
      </c>
      <c r="J31" s="6">
        <v>2</v>
      </c>
      <c r="K31" s="6">
        <v>0</v>
      </c>
      <c r="L31" s="6">
        <v>0</v>
      </c>
      <c r="M31" s="6">
        <v>0</v>
      </c>
      <c r="N31" s="51">
        <f t="shared" si="0"/>
        <v>20.466</v>
      </c>
      <c r="O31" s="13" t="s">
        <v>39</v>
      </c>
      <c r="P31" s="52">
        <v>38</v>
      </c>
    </row>
    <row r="32" spans="1:15">
      <c r="A32" s="5">
        <v>31</v>
      </c>
      <c r="B32" s="42">
        <v>2024211910</v>
      </c>
      <c r="C32" s="43" t="s">
        <v>103</v>
      </c>
      <c r="D32" s="5" t="s">
        <v>73</v>
      </c>
      <c r="E32" s="5" t="s">
        <v>77</v>
      </c>
      <c r="F32" s="5">
        <v>86.15</v>
      </c>
      <c r="G32" s="5">
        <v>0</v>
      </c>
      <c r="H32" s="5">
        <v>0</v>
      </c>
      <c r="I32" s="5">
        <v>0</v>
      </c>
      <c r="J32" s="5">
        <v>3</v>
      </c>
      <c r="K32" s="5">
        <v>0</v>
      </c>
      <c r="L32" s="5">
        <v>0</v>
      </c>
      <c r="M32" s="5">
        <v>0</v>
      </c>
      <c r="N32" s="51">
        <f t="shared" si="0"/>
        <v>20.23</v>
      </c>
      <c r="O32" s="5"/>
    </row>
    <row r="33" spans="1:15">
      <c r="A33" s="5">
        <v>32</v>
      </c>
      <c r="B33" s="6">
        <v>2024211896</v>
      </c>
      <c r="C33" s="6" t="s">
        <v>104</v>
      </c>
      <c r="D33" s="6" t="s">
        <v>73</v>
      </c>
      <c r="E33" s="6" t="s">
        <v>21</v>
      </c>
      <c r="F33" s="6">
        <v>85.74</v>
      </c>
      <c r="G33" s="6">
        <v>0</v>
      </c>
      <c r="H33" s="6">
        <v>0</v>
      </c>
      <c r="I33" s="6">
        <v>0</v>
      </c>
      <c r="J33" s="6">
        <v>3</v>
      </c>
      <c r="K33" s="6">
        <v>0</v>
      </c>
      <c r="L33" s="6">
        <v>0</v>
      </c>
      <c r="M33" s="6">
        <v>0</v>
      </c>
      <c r="N33" s="51">
        <f t="shared" si="0"/>
        <v>20.148</v>
      </c>
      <c r="O33" s="5"/>
    </row>
    <row r="34" s="1" customFormat="1" spans="1:45">
      <c r="A34" s="5">
        <v>33</v>
      </c>
      <c r="B34" s="6">
        <v>2024211930</v>
      </c>
      <c r="C34" s="6" t="s">
        <v>105</v>
      </c>
      <c r="D34" s="6" t="s">
        <v>73</v>
      </c>
      <c r="E34" s="6" t="s">
        <v>77</v>
      </c>
      <c r="F34" s="6">
        <v>83.5</v>
      </c>
      <c r="G34" s="6">
        <v>0</v>
      </c>
      <c r="H34" s="6">
        <v>0</v>
      </c>
      <c r="I34" s="6">
        <v>0</v>
      </c>
      <c r="J34" s="6">
        <v>3</v>
      </c>
      <c r="K34" s="6">
        <v>0</v>
      </c>
      <c r="L34" s="6">
        <v>0</v>
      </c>
      <c r="M34" s="6">
        <v>0.8</v>
      </c>
      <c r="N34" s="53">
        <f t="shared" ref="N34:N65" si="1">F34*0.2+G34+H34+I34+J34+K34+(L34+M34)*0.5</f>
        <v>20.1</v>
      </c>
      <c r="O34" s="6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6"/>
    </row>
    <row r="35" s="1" customFormat="1" spans="1:45">
      <c r="A35" s="5">
        <v>34</v>
      </c>
      <c r="B35" s="6">
        <v>2024211920</v>
      </c>
      <c r="C35" s="6" t="s">
        <v>106</v>
      </c>
      <c r="D35" s="6" t="s">
        <v>73</v>
      </c>
      <c r="E35" s="6" t="s">
        <v>77</v>
      </c>
      <c r="F35" s="6">
        <v>83.82</v>
      </c>
      <c r="G35" s="6">
        <v>0</v>
      </c>
      <c r="H35" s="6">
        <v>0</v>
      </c>
      <c r="I35" s="6">
        <v>0</v>
      </c>
      <c r="J35" s="6">
        <v>3</v>
      </c>
      <c r="K35" s="6">
        <v>0</v>
      </c>
      <c r="L35" s="6">
        <v>0</v>
      </c>
      <c r="M35" s="6">
        <v>0</v>
      </c>
      <c r="N35" s="53">
        <f t="shared" si="1"/>
        <v>19.764</v>
      </c>
      <c r="O35" s="6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6"/>
    </row>
    <row r="36" s="1" customFormat="1" spans="1:45">
      <c r="A36" s="5">
        <v>35</v>
      </c>
      <c r="B36" s="6">
        <v>2024211926</v>
      </c>
      <c r="C36" s="6" t="s">
        <v>107</v>
      </c>
      <c r="D36" s="6" t="s">
        <v>73</v>
      </c>
      <c r="E36" s="6" t="s">
        <v>77</v>
      </c>
      <c r="F36" s="6">
        <v>83.5</v>
      </c>
      <c r="G36" s="6">
        <v>0</v>
      </c>
      <c r="H36" s="6">
        <v>0</v>
      </c>
      <c r="I36" s="6">
        <v>0</v>
      </c>
      <c r="J36" s="6">
        <v>3</v>
      </c>
      <c r="K36" s="6">
        <v>0</v>
      </c>
      <c r="L36" s="6">
        <v>0</v>
      </c>
      <c r="M36" s="6">
        <v>0</v>
      </c>
      <c r="N36" s="53">
        <f t="shared" si="1"/>
        <v>19.7</v>
      </c>
      <c r="O36" s="6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6"/>
    </row>
    <row r="37" s="1" customFormat="1" spans="1:45">
      <c r="A37" s="5">
        <v>36</v>
      </c>
      <c r="B37" s="6">
        <v>2024211909</v>
      </c>
      <c r="C37" s="6" t="s">
        <v>108</v>
      </c>
      <c r="D37" s="6" t="s">
        <v>73</v>
      </c>
      <c r="E37" s="6" t="s">
        <v>77</v>
      </c>
      <c r="F37" s="6">
        <v>83.48</v>
      </c>
      <c r="G37" s="6">
        <v>0</v>
      </c>
      <c r="H37" s="6">
        <v>0</v>
      </c>
      <c r="I37" s="6">
        <v>0</v>
      </c>
      <c r="J37" s="6">
        <v>3</v>
      </c>
      <c r="K37" s="6">
        <v>0</v>
      </c>
      <c r="L37" s="6">
        <v>0</v>
      </c>
      <c r="M37" s="6">
        <v>0</v>
      </c>
      <c r="N37" s="53">
        <f t="shared" si="1"/>
        <v>19.696</v>
      </c>
      <c r="O37" s="6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6"/>
    </row>
    <row r="38" s="1" customFormat="1" spans="1:45">
      <c r="A38" s="5">
        <v>37</v>
      </c>
      <c r="B38" s="6">
        <v>2024211863</v>
      </c>
      <c r="C38" s="6" t="s">
        <v>109</v>
      </c>
      <c r="D38" s="6" t="s">
        <v>73</v>
      </c>
      <c r="E38" s="6" t="s">
        <v>17</v>
      </c>
      <c r="F38" s="6">
        <v>83.03</v>
      </c>
      <c r="G38" s="6">
        <v>0</v>
      </c>
      <c r="H38" s="6">
        <v>0</v>
      </c>
      <c r="I38" s="6">
        <v>0</v>
      </c>
      <c r="J38" s="6">
        <v>3</v>
      </c>
      <c r="K38" s="6">
        <v>0</v>
      </c>
      <c r="L38" s="6">
        <v>0</v>
      </c>
      <c r="M38" s="6">
        <v>0</v>
      </c>
      <c r="N38" s="53">
        <f t="shared" si="1"/>
        <v>19.606</v>
      </c>
      <c r="O38" s="6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6"/>
    </row>
    <row r="39" s="1" customFormat="1" spans="1:45">
      <c r="A39" s="5">
        <v>38</v>
      </c>
      <c r="B39" s="6">
        <v>2024211899</v>
      </c>
      <c r="C39" s="6" t="s">
        <v>110</v>
      </c>
      <c r="D39" s="6" t="s">
        <v>73</v>
      </c>
      <c r="E39" s="6" t="s">
        <v>21</v>
      </c>
      <c r="F39" s="6">
        <v>81.8</v>
      </c>
      <c r="G39" s="6">
        <v>0</v>
      </c>
      <c r="H39" s="6">
        <v>0</v>
      </c>
      <c r="I39" s="6">
        <v>0</v>
      </c>
      <c r="J39" s="6">
        <v>3</v>
      </c>
      <c r="K39" s="6">
        <v>0</v>
      </c>
      <c r="L39" s="6">
        <v>0</v>
      </c>
      <c r="M39" s="6">
        <v>0</v>
      </c>
      <c r="N39" s="53">
        <f t="shared" si="1"/>
        <v>19.36</v>
      </c>
      <c r="O39" s="6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6"/>
    </row>
    <row r="40" s="1" customFormat="1" spans="1:45">
      <c r="A40" s="5">
        <v>39</v>
      </c>
      <c r="B40" s="6">
        <v>2024211856</v>
      </c>
      <c r="C40" s="6" t="s">
        <v>111</v>
      </c>
      <c r="D40" s="6" t="s">
        <v>73</v>
      </c>
      <c r="E40" s="6" t="s">
        <v>17</v>
      </c>
      <c r="F40" s="6">
        <v>81.61</v>
      </c>
      <c r="G40" s="6">
        <v>0</v>
      </c>
      <c r="H40" s="6">
        <v>0</v>
      </c>
      <c r="I40" s="6">
        <v>0</v>
      </c>
      <c r="J40" s="6">
        <v>3</v>
      </c>
      <c r="K40" s="6">
        <v>0</v>
      </c>
      <c r="L40" s="6">
        <v>0</v>
      </c>
      <c r="M40" s="6">
        <v>0</v>
      </c>
      <c r="N40" s="53">
        <f t="shared" si="1"/>
        <v>19.322</v>
      </c>
      <c r="O40" s="6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6"/>
    </row>
    <row r="41" s="1" customFormat="1" spans="1:45">
      <c r="A41" s="5">
        <v>40</v>
      </c>
      <c r="B41" s="6">
        <v>2024211932</v>
      </c>
      <c r="C41" s="6" t="s">
        <v>112</v>
      </c>
      <c r="D41" s="6" t="s">
        <v>73</v>
      </c>
      <c r="E41" s="6" t="s">
        <v>77</v>
      </c>
      <c r="F41" s="6">
        <v>89.07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0.8</v>
      </c>
      <c r="M41" s="6">
        <v>1.6</v>
      </c>
      <c r="N41" s="53">
        <f t="shared" si="1"/>
        <v>19.014</v>
      </c>
      <c r="O41" s="6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6"/>
    </row>
    <row r="42" s="1" customFormat="1" spans="1:45">
      <c r="A42" s="5">
        <v>41</v>
      </c>
      <c r="B42" s="6">
        <v>2024211875</v>
      </c>
      <c r="C42" s="6" t="s">
        <v>113</v>
      </c>
      <c r="D42" s="6" t="s">
        <v>73</v>
      </c>
      <c r="E42" s="6" t="s">
        <v>17</v>
      </c>
      <c r="F42" s="6">
        <v>80.02</v>
      </c>
      <c r="G42" s="6">
        <v>0</v>
      </c>
      <c r="H42" s="6">
        <v>0</v>
      </c>
      <c r="I42" s="6">
        <v>0</v>
      </c>
      <c r="J42" s="6">
        <v>3</v>
      </c>
      <c r="K42" s="6">
        <v>0</v>
      </c>
      <c r="L42" s="6">
        <v>0</v>
      </c>
      <c r="M42" s="6">
        <v>0</v>
      </c>
      <c r="N42" s="53">
        <f t="shared" si="1"/>
        <v>19.004</v>
      </c>
      <c r="O42" s="6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6"/>
    </row>
    <row r="43" s="1" customFormat="1" spans="1:45">
      <c r="A43" s="5">
        <v>42</v>
      </c>
      <c r="B43" s="6">
        <v>2024211918</v>
      </c>
      <c r="C43" s="6" t="s">
        <v>114</v>
      </c>
      <c r="D43" s="6" t="s">
        <v>73</v>
      </c>
      <c r="E43" s="6" t="s">
        <v>77</v>
      </c>
      <c r="F43" s="6">
        <v>79.93</v>
      </c>
      <c r="G43" s="6">
        <v>0</v>
      </c>
      <c r="H43" s="6">
        <v>0</v>
      </c>
      <c r="I43" s="6">
        <v>0</v>
      </c>
      <c r="J43" s="6">
        <v>3</v>
      </c>
      <c r="K43" s="6">
        <v>0</v>
      </c>
      <c r="L43" s="6">
        <v>0</v>
      </c>
      <c r="M43" s="6">
        <v>0</v>
      </c>
      <c r="N43" s="53">
        <f t="shared" si="1"/>
        <v>18.986</v>
      </c>
      <c r="O43" s="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6"/>
    </row>
    <row r="44" s="1" customFormat="1" spans="1:45">
      <c r="A44" s="5">
        <v>43</v>
      </c>
      <c r="B44" s="6">
        <v>2024211887</v>
      </c>
      <c r="C44" s="6" t="s">
        <v>115</v>
      </c>
      <c r="D44" s="6" t="s">
        <v>73</v>
      </c>
      <c r="E44" s="6" t="s">
        <v>21</v>
      </c>
      <c r="F44" s="6">
        <v>82.1</v>
      </c>
      <c r="G44" s="6">
        <v>0</v>
      </c>
      <c r="H44" s="6">
        <v>0</v>
      </c>
      <c r="I44" s="6">
        <v>0</v>
      </c>
      <c r="J44" s="6">
        <v>2</v>
      </c>
      <c r="K44" s="6">
        <v>0</v>
      </c>
      <c r="L44" s="6">
        <v>0</v>
      </c>
      <c r="M44" s="6">
        <v>0</v>
      </c>
      <c r="N44" s="53">
        <f t="shared" si="1"/>
        <v>18.42</v>
      </c>
      <c r="O44" s="6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6"/>
    </row>
    <row r="45" s="1" customFormat="1" spans="1:45">
      <c r="A45" s="5">
        <v>44</v>
      </c>
      <c r="B45" s="6">
        <v>2024211892</v>
      </c>
      <c r="C45" s="6" t="s">
        <v>116</v>
      </c>
      <c r="D45" s="6" t="s">
        <v>73</v>
      </c>
      <c r="E45" s="6" t="s">
        <v>21</v>
      </c>
      <c r="F45" s="6">
        <v>86.36</v>
      </c>
      <c r="G45" s="6">
        <v>0</v>
      </c>
      <c r="H45" s="6">
        <v>0.6</v>
      </c>
      <c r="I45" s="6">
        <v>0</v>
      </c>
      <c r="J45" s="6">
        <v>0</v>
      </c>
      <c r="K45" s="6">
        <v>0</v>
      </c>
      <c r="L45" s="6">
        <v>0</v>
      </c>
      <c r="M45" s="6">
        <v>1</v>
      </c>
      <c r="N45" s="53">
        <f t="shared" si="1"/>
        <v>18.372</v>
      </c>
      <c r="O45" s="6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6"/>
    </row>
    <row r="46" s="1" customFormat="1" spans="1:45">
      <c r="A46" s="5">
        <v>45</v>
      </c>
      <c r="B46" s="6">
        <v>2024211927</v>
      </c>
      <c r="C46" s="6" t="s">
        <v>117</v>
      </c>
      <c r="D46" s="6" t="s">
        <v>73</v>
      </c>
      <c r="E46" s="6" t="s">
        <v>77</v>
      </c>
      <c r="F46" s="6">
        <v>85.03</v>
      </c>
      <c r="G46" s="6">
        <v>0</v>
      </c>
      <c r="H46" s="6">
        <v>1.2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53">
        <f t="shared" si="1"/>
        <v>18.206</v>
      </c>
      <c r="O46" s="6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6"/>
    </row>
    <row r="47" s="1" customFormat="1" spans="1:45">
      <c r="A47" s="5">
        <v>46</v>
      </c>
      <c r="B47" s="6">
        <v>2024211915</v>
      </c>
      <c r="C47" s="6" t="s">
        <v>118</v>
      </c>
      <c r="D47" s="6" t="s">
        <v>73</v>
      </c>
      <c r="E47" s="6" t="s">
        <v>77</v>
      </c>
      <c r="F47" s="6">
        <v>85.98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0.3</v>
      </c>
      <c r="M47" s="6">
        <v>1.6</v>
      </c>
      <c r="N47" s="53">
        <f t="shared" si="1"/>
        <v>18.146</v>
      </c>
      <c r="O47" s="6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6"/>
    </row>
    <row r="48" s="1" customFormat="1" spans="1:45">
      <c r="A48" s="5">
        <v>47</v>
      </c>
      <c r="B48" s="6">
        <v>2024211858</v>
      </c>
      <c r="C48" s="6" t="s">
        <v>119</v>
      </c>
      <c r="D48" s="6" t="s">
        <v>73</v>
      </c>
      <c r="E48" s="6" t="s">
        <v>17</v>
      </c>
      <c r="F48" s="6">
        <v>90.63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53">
        <f t="shared" si="1"/>
        <v>18.126</v>
      </c>
      <c r="O48" s="6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6"/>
    </row>
    <row r="49" s="1" customFormat="1" spans="1:45">
      <c r="A49" s="5">
        <v>48</v>
      </c>
      <c r="B49" s="6">
        <v>2024211913</v>
      </c>
      <c r="C49" s="6" t="s">
        <v>120</v>
      </c>
      <c r="D49" s="6" t="s">
        <v>73</v>
      </c>
      <c r="E49" s="6" t="s">
        <v>77</v>
      </c>
      <c r="F49" s="6">
        <v>88.27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0.8</v>
      </c>
      <c r="N49" s="53">
        <f t="shared" si="1"/>
        <v>18.054</v>
      </c>
      <c r="O49" s="6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6"/>
    </row>
    <row r="50" s="1" customFormat="1" spans="1:45">
      <c r="A50" s="5">
        <v>49</v>
      </c>
      <c r="B50" s="6">
        <v>2024211886</v>
      </c>
      <c r="C50" s="6" t="s">
        <v>121</v>
      </c>
      <c r="D50" s="6" t="s">
        <v>73</v>
      </c>
      <c r="E50" s="6" t="s">
        <v>21</v>
      </c>
      <c r="F50" s="6">
        <v>81.18</v>
      </c>
      <c r="G50" s="6">
        <v>1.8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53">
        <f t="shared" si="1"/>
        <v>18.036</v>
      </c>
      <c r="O50" s="6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6"/>
    </row>
    <row r="51" s="1" customFormat="1" spans="1:45">
      <c r="A51" s="5">
        <v>50</v>
      </c>
      <c r="B51" s="6">
        <v>2024211923</v>
      </c>
      <c r="C51" s="6" t="s">
        <v>122</v>
      </c>
      <c r="D51" s="6" t="s">
        <v>73</v>
      </c>
      <c r="E51" s="6" t="s">
        <v>77</v>
      </c>
      <c r="F51" s="6">
        <v>88.17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0.2</v>
      </c>
      <c r="M51" s="6">
        <v>0.5</v>
      </c>
      <c r="N51" s="53">
        <f t="shared" si="1"/>
        <v>17.984</v>
      </c>
      <c r="O51" s="6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6"/>
    </row>
    <row r="52" s="1" customFormat="1" spans="1:45">
      <c r="A52" s="5">
        <v>51</v>
      </c>
      <c r="B52" s="6">
        <v>2024211916</v>
      </c>
      <c r="C52" s="6" t="s">
        <v>123</v>
      </c>
      <c r="D52" s="6" t="s">
        <v>73</v>
      </c>
      <c r="E52" s="6" t="s">
        <v>77</v>
      </c>
      <c r="F52" s="6">
        <v>88.46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53">
        <f t="shared" si="1"/>
        <v>17.692</v>
      </c>
      <c r="O52" s="6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6"/>
    </row>
    <row r="53" s="1" customFormat="1" spans="1:45">
      <c r="A53" s="5">
        <v>52</v>
      </c>
      <c r="B53" s="6">
        <v>2024211883</v>
      </c>
      <c r="C53" s="6" t="s">
        <v>124</v>
      </c>
      <c r="D53" s="6" t="s">
        <v>73</v>
      </c>
      <c r="E53" s="6" t="s">
        <v>21</v>
      </c>
      <c r="F53" s="6">
        <v>87.38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53">
        <f t="shared" si="1"/>
        <v>17.476</v>
      </c>
      <c r="O53" s="6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6"/>
    </row>
    <row r="54" s="1" customFormat="1" spans="1:45">
      <c r="A54" s="5">
        <v>53</v>
      </c>
      <c r="B54" s="6">
        <v>2024211888</v>
      </c>
      <c r="C54" s="6" t="s">
        <v>125</v>
      </c>
      <c r="D54" s="6" t="s">
        <v>73</v>
      </c>
      <c r="E54" s="6" t="s">
        <v>21</v>
      </c>
      <c r="F54" s="6">
        <v>86.9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53">
        <f t="shared" si="1"/>
        <v>17.38</v>
      </c>
      <c r="O54" s="6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6"/>
    </row>
    <row r="55" s="1" customFormat="1" spans="1:45">
      <c r="A55" s="5">
        <v>54</v>
      </c>
      <c r="B55" s="6">
        <v>2024211890</v>
      </c>
      <c r="C55" s="6" t="s">
        <v>126</v>
      </c>
      <c r="D55" s="6" t="s">
        <v>73</v>
      </c>
      <c r="E55" s="6" t="s">
        <v>21</v>
      </c>
      <c r="F55" s="6">
        <v>84.54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0.8</v>
      </c>
      <c r="N55" s="53">
        <f t="shared" si="1"/>
        <v>17.308</v>
      </c>
      <c r="O55" s="6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6"/>
    </row>
    <row r="56" s="1" customFormat="1" spans="1:45">
      <c r="A56" s="5">
        <v>55</v>
      </c>
      <c r="B56" s="6">
        <v>2024211876</v>
      </c>
      <c r="C56" s="6" t="s">
        <v>127</v>
      </c>
      <c r="D56" s="6" t="s">
        <v>73</v>
      </c>
      <c r="E56" s="6" t="s">
        <v>17</v>
      </c>
      <c r="F56" s="6">
        <v>85.22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0.5</v>
      </c>
      <c r="N56" s="53">
        <f t="shared" si="1"/>
        <v>17.294</v>
      </c>
      <c r="O56" s="6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6"/>
    </row>
    <row r="57" s="1" customFormat="1" spans="1:45">
      <c r="A57" s="5">
        <v>56</v>
      </c>
      <c r="B57" s="6">
        <v>2024211879</v>
      </c>
      <c r="C57" s="6" t="s">
        <v>128</v>
      </c>
      <c r="D57" s="6" t="s">
        <v>73</v>
      </c>
      <c r="E57" s="6" t="s">
        <v>17</v>
      </c>
      <c r="F57" s="6">
        <v>86.25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53">
        <f t="shared" si="1"/>
        <v>17.25</v>
      </c>
      <c r="O57" s="6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6"/>
    </row>
    <row r="58" s="1" customFormat="1" spans="1:45">
      <c r="A58" s="5">
        <v>57</v>
      </c>
      <c r="B58" s="6">
        <v>2024211912</v>
      </c>
      <c r="C58" s="6" t="s">
        <v>129</v>
      </c>
      <c r="D58" s="6" t="s">
        <v>73</v>
      </c>
      <c r="E58" s="6" t="s">
        <v>77</v>
      </c>
      <c r="F58" s="6">
        <v>85.97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53">
        <f t="shared" si="1"/>
        <v>17.194</v>
      </c>
      <c r="O58" s="6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6"/>
    </row>
    <row r="59" s="1" customFormat="1" spans="1:45">
      <c r="A59" s="5">
        <v>58</v>
      </c>
      <c r="B59" s="6">
        <v>2024211859</v>
      </c>
      <c r="C59" s="6" t="s">
        <v>130</v>
      </c>
      <c r="D59" s="6" t="s">
        <v>73</v>
      </c>
      <c r="E59" s="6" t="s">
        <v>17</v>
      </c>
      <c r="F59" s="6">
        <v>85.71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53">
        <f t="shared" si="1"/>
        <v>17.142</v>
      </c>
      <c r="O59" s="6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6"/>
    </row>
    <row r="60" s="1" customFormat="1" spans="1:45">
      <c r="A60" s="5">
        <v>59</v>
      </c>
      <c r="B60" s="6">
        <v>2024211906</v>
      </c>
      <c r="C60" s="6" t="s">
        <v>131</v>
      </c>
      <c r="D60" s="6" t="s">
        <v>73</v>
      </c>
      <c r="E60" s="6" t="s">
        <v>21</v>
      </c>
      <c r="F60" s="6">
        <v>85.33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53">
        <f t="shared" si="1"/>
        <v>17.066</v>
      </c>
      <c r="O60" s="6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6"/>
    </row>
    <row r="61" s="1" customFormat="1" spans="1:45">
      <c r="A61" s="5">
        <v>60</v>
      </c>
      <c r="B61" s="6">
        <v>2024211882</v>
      </c>
      <c r="C61" s="6" t="s">
        <v>132</v>
      </c>
      <c r="D61" s="6" t="s">
        <v>73</v>
      </c>
      <c r="E61" s="6" t="s">
        <v>21</v>
      </c>
      <c r="F61" s="6">
        <v>85.15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53">
        <f t="shared" si="1"/>
        <v>17.03</v>
      </c>
      <c r="O61" s="6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6"/>
    </row>
    <row r="62" s="1" customFormat="1" spans="1:45">
      <c r="A62" s="5">
        <v>61</v>
      </c>
      <c r="B62" s="6">
        <v>2024211924</v>
      </c>
      <c r="C62" s="6" t="s">
        <v>133</v>
      </c>
      <c r="D62" s="6" t="s">
        <v>73</v>
      </c>
      <c r="E62" s="6" t="s">
        <v>77</v>
      </c>
      <c r="F62" s="6">
        <v>84.98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53">
        <f t="shared" si="1"/>
        <v>16.996</v>
      </c>
      <c r="O62" s="6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6"/>
    </row>
    <row r="63" s="1" customFormat="1" spans="1:45">
      <c r="A63" s="5">
        <v>62</v>
      </c>
      <c r="B63" s="6">
        <v>2024211866</v>
      </c>
      <c r="C63" s="6" t="s">
        <v>134</v>
      </c>
      <c r="D63" s="6" t="s">
        <v>73</v>
      </c>
      <c r="E63" s="6" t="s">
        <v>17</v>
      </c>
      <c r="F63" s="6">
        <v>84.68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53">
        <f t="shared" si="1"/>
        <v>16.936</v>
      </c>
      <c r="O63" s="6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6"/>
    </row>
    <row r="64" s="1" customFormat="1" spans="1:45">
      <c r="A64" s="5">
        <v>63</v>
      </c>
      <c r="B64" s="6">
        <v>2024211929</v>
      </c>
      <c r="C64" s="6" t="s">
        <v>135</v>
      </c>
      <c r="D64" s="6" t="s">
        <v>73</v>
      </c>
      <c r="E64" s="6" t="s">
        <v>77</v>
      </c>
      <c r="F64" s="6">
        <v>84.52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53">
        <f t="shared" si="1"/>
        <v>16.904</v>
      </c>
      <c r="O64" s="6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6"/>
    </row>
    <row r="65" s="1" customFormat="1" spans="1:45">
      <c r="A65" s="5">
        <v>64</v>
      </c>
      <c r="B65" s="6">
        <v>2024211922</v>
      </c>
      <c r="C65" s="6" t="s">
        <v>136</v>
      </c>
      <c r="D65" s="6" t="s">
        <v>73</v>
      </c>
      <c r="E65" s="6" t="s">
        <v>77</v>
      </c>
      <c r="F65" s="6">
        <v>84.43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53">
        <f t="shared" si="1"/>
        <v>16.886</v>
      </c>
      <c r="O65" s="6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6"/>
    </row>
    <row r="66" s="1" customFormat="1" spans="1:45">
      <c r="A66" s="5">
        <v>65</v>
      </c>
      <c r="B66" s="6">
        <v>2024211925</v>
      </c>
      <c r="C66" s="6" t="s">
        <v>137</v>
      </c>
      <c r="D66" s="6" t="s">
        <v>73</v>
      </c>
      <c r="E66" s="6" t="s">
        <v>77</v>
      </c>
      <c r="F66" s="6">
        <v>84.21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53">
        <f t="shared" ref="N66:N72" si="2">F66*0.2+G66+H66+I66+J66+K66+(L66+M66)*0.5</f>
        <v>16.842</v>
      </c>
      <c r="O66" s="6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6"/>
    </row>
    <row r="67" s="1" customFormat="1" spans="1:45">
      <c r="A67" s="5">
        <v>66</v>
      </c>
      <c r="B67" s="6">
        <v>2024211914</v>
      </c>
      <c r="C67" s="6" t="s">
        <v>138</v>
      </c>
      <c r="D67" s="6" t="s">
        <v>73</v>
      </c>
      <c r="E67" s="6" t="s">
        <v>77</v>
      </c>
      <c r="F67" s="6">
        <v>83.4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53">
        <f t="shared" si="2"/>
        <v>16.68</v>
      </c>
      <c r="O67" s="6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6"/>
    </row>
    <row r="68" s="1" customFormat="1" spans="1:45">
      <c r="A68" s="5">
        <v>67</v>
      </c>
      <c r="B68" s="6">
        <v>2024211869</v>
      </c>
      <c r="C68" s="6" t="s">
        <v>139</v>
      </c>
      <c r="D68" s="6" t="s">
        <v>73</v>
      </c>
      <c r="E68" s="6" t="s">
        <v>17</v>
      </c>
      <c r="F68" s="6">
        <v>78.96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1.6</v>
      </c>
      <c r="N68" s="53">
        <f t="shared" si="2"/>
        <v>16.592</v>
      </c>
      <c r="O68" s="6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6"/>
    </row>
    <row r="69" s="1" customFormat="1" spans="1:45">
      <c r="A69" s="8">
        <v>68</v>
      </c>
      <c r="B69" s="1">
        <v>2024211884</v>
      </c>
      <c r="C69" s="1" t="s">
        <v>140</v>
      </c>
      <c r="D69" s="1" t="s">
        <v>73</v>
      </c>
      <c r="E69" s="1" t="s">
        <v>21</v>
      </c>
      <c r="F69" s="1">
        <v>82.9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54">
        <f t="shared" si="2"/>
        <v>16.58</v>
      </c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6"/>
    </row>
    <row r="70" s="1" customFormat="1" spans="1:45">
      <c r="A70" s="8">
        <v>69</v>
      </c>
      <c r="B70" s="1">
        <v>2024211907</v>
      </c>
      <c r="C70" s="1" t="s">
        <v>141</v>
      </c>
      <c r="D70" s="1" t="s">
        <v>73</v>
      </c>
      <c r="E70" s="1" t="s">
        <v>77</v>
      </c>
      <c r="F70" s="1">
        <v>82.63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54">
        <f t="shared" si="2"/>
        <v>16.526</v>
      </c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6"/>
    </row>
    <row r="71" s="1" customFormat="1" spans="1:45">
      <c r="A71" s="8">
        <v>70</v>
      </c>
      <c r="B71" s="1">
        <v>2024211881</v>
      </c>
      <c r="C71" s="1" t="s">
        <v>142</v>
      </c>
      <c r="D71" s="1" t="s">
        <v>73</v>
      </c>
      <c r="E71" s="1" t="s">
        <v>21</v>
      </c>
      <c r="F71" s="1">
        <v>82.6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54">
        <f t="shared" si="2"/>
        <v>16.52</v>
      </c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6"/>
    </row>
    <row r="72" s="1" customFormat="1" spans="1:45">
      <c r="A72" s="8">
        <v>71</v>
      </c>
      <c r="B72" s="1">
        <v>2024211872</v>
      </c>
      <c r="C72" s="1" t="s">
        <v>143</v>
      </c>
      <c r="D72" s="1" t="s">
        <v>73</v>
      </c>
      <c r="E72" s="1" t="s">
        <v>17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54">
        <f t="shared" si="2"/>
        <v>0</v>
      </c>
      <c r="O72" s="1" t="s">
        <v>69</v>
      </c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6"/>
    </row>
    <row r="73" s="1" customFormat="1" spans="1:45">
      <c r="A73" s="8">
        <v>72</v>
      </c>
      <c r="B73" s="1">
        <v>2024211928</v>
      </c>
      <c r="C73" s="1" t="s">
        <v>144</v>
      </c>
      <c r="D73" s="1" t="s">
        <v>73</v>
      </c>
      <c r="E73" s="1" t="s">
        <v>77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54">
        <v>0</v>
      </c>
      <c r="O73" s="1" t="s">
        <v>69</v>
      </c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6"/>
    </row>
    <row r="74" s="1" customFormat="1" spans="1:45">
      <c r="A74" s="8">
        <v>73</v>
      </c>
      <c r="B74" s="1">
        <v>2024211905</v>
      </c>
      <c r="C74" s="1" t="s">
        <v>145</v>
      </c>
      <c r="D74" s="1" t="s">
        <v>73</v>
      </c>
      <c r="E74" s="1" t="s">
        <v>21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54">
        <f>F74*0.2+G74+H74+I74+J74+K74+(L74+M74)*0.5</f>
        <v>0</v>
      </c>
      <c r="O74" s="1" t="s">
        <v>69</v>
      </c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6"/>
    </row>
    <row r="75" s="1" customFormat="1" spans="1:45">
      <c r="A75" s="8">
        <v>74</v>
      </c>
      <c r="B75" s="1">
        <v>2024211897</v>
      </c>
      <c r="C75" s="1" t="s">
        <v>146</v>
      </c>
      <c r="D75" s="1" t="s">
        <v>73</v>
      </c>
      <c r="E75" s="1" t="s">
        <v>21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54">
        <f>F75</f>
        <v>0</v>
      </c>
      <c r="O75" s="1" t="s">
        <v>69</v>
      </c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6"/>
    </row>
    <row r="76" s="1" customFormat="1" spans="1:45">
      <c r="A76" s="8">
        <v>75</v>
      </c>
      <c r="B76" s="1">
        <v>2024211894</v>
      </c>
      <c r="C76" s="1" t="s">
        <v>147</v>
      </c>
      <c r="D76" s="1" t="s">
        <v>73</v>
      </c>
      <c r="E76" s="1" t="s">
        <v>21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54">
        <f>F76+H76</f>
        <v>0</v>
      </c>
      <c r="O76" s="1" t="s">
        <v>69</v>
      </c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6"/>
    </row>
    <row r="77" s="1" customFormat="1" spans="1:4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6"/>
    </row>
    <row r="78" spans="15:15">
      <c r="O78"/>
    </row>
    <row r="79" spans="15:15">
      <c r="O79"/>
    </row>
    <row r="80" spans="15:15">
      <c r="O80"/>
    </row>
    <row r="81" spans="15:15">
      <c r="O81"/>
    </row>
    <row r="82" spans="5:15">
      <c r="E82" s="15"/>
      <c r="O82"/>
    </row>
    <row r="83" spans="15:15">
      <c r="O83"/>
    </row>
    <row r="84" spans="15:15">
      <c r="O84"/>
    </row>
    <row r="85" spans="15:15">
      <c r="O85"/>
    </row>
    <row r="86" spans="15:15">
      <c r="O86"/>
    </row>
    <row r="87" spans="15:15">
      <c r="O87"/>
    </row>
    <row r="88" spans="15:15">
      <c r="O88"/>
    </row>
    <row r="89" spans="15:15">
      <c r="O89"/>
    </row>
    <row r="90" spans="15:15">
      <c r="O90"/>
    </row>
    <row r="91" spans="15:15">
      <c r="O91"/>
    </row>
    <row r="92" spans="15:15">
      <c r="O92"/>
    </row>
    <row r="93" spans="15:15">
      <c r="O93"/>
    </row>
    <row r="94" spans="15:15">
      <c r="O94"/>
    </row>
    <row r="95" spans="15:15">
      <c r="O95"/>
    </row>
    <row r="96" spans="15:15">
      <c r="O96"/>
    </row>
    <row r="97" spans="15:15">
      <c r="O97"/>
    </row>
    <row r="98" spans="15:15">
      <c r="O98"/>
    </row>
    <row r="99" spans="15:15">
      <c r="O99"/>
    </row>
    <row r="100" spans="15:15">
      <c r="O100"/>
    </row>
    <row r="101" spans="15:15">
      <c r="O101"/>
    </row>
    <row r="102" spans="15:15">
      <c r="O102"/>
    </row>
    <row r="103" spans="15:15">
      <c r="O103"/>
    </row>
    <row r="104" spans="15:15">
      <c r="O104"/>
    </row>
    <row r="105" spans="15:15">
      <c r="O105"/>
    </row>
    <row r="106" spans="15:15">
      <c r="O106"/>
    </row>
    <row r="107" spans="15:15">
      <c r="O107"/>
    </row>
    <row r="108" spans="15:15">
      <c r="O108"/>
    </row>
    <row r="109" spans="15:15">
      <c r="O109"/>
    </row>
    <row r="110" spans="15:15">
      <c r="O110"/>
    </row>
    <row r="111" spans="15:15">
      <c r="O111"/>
    </row>
    <row r="112" spans="15:15">
      <c r="O112"/>
    </row>
    <row r="113" spans="15:15">
      <c r="O113"/>
    </row>
    <row r="114" spans="15:15">
      <c r="O114"/>
    </row>
    <row r="115" spans="15:15">
      <c r="O115"/>
    </row>
    <row r="116" spans="15:15">
      <c r="O116"/>
    </row>
    <row r="117" spans="15:15">
      <c r="O117"/>
    </row>
    <row r="118" spans="15:15">
      <c r="O118"/>
    </row>
    <row r="119" spans="15:15">
      <c r="O119"/>
    </row>
    <row r="120" spans="15:15">
      <c r="O120"/>
    </row>
    <row r="121" spans="15:15">
      <c r="O121"/>
    </row>
    <row r="122" spans="15:15">
      <c r="O122"/>
    </row>
    <row r="123" spans="15:15">
      <c r="O123"/>
    </row>
    <row r="124" spans="15:15">
      <c r="O124"/>
    </row>
    <row r="125" spans="15:15">
      <c r="O125"/>
    </row>
    <row r="126" spans="15:15">
      <c r="O126"/>
    </row>
    <row r="127" spans="15:15">
      <c r="O127"/>
    </row>
    <row r="128" spans="15:15">
      <c r="O128"/>
    </row>
    <row r="129" spans="15:15">
      <c r="O129"/>
    </row>
    <row r="130" spans="15:15">
      <c r="O130"/>
    </row>
    <row r="131" spans="15:15">
      <c r="O131"/>
    </row>
    <row r="132" spans="15:15">
      <c r="O132"/>
    </row>
    <row r="133" spans="15:15">
      <c r="O133"/>
    </row>
    <row r="134" spans="15:15">
      <c r="O134"/>
    </row>
    <row r="135" spans="15:15">
      <c r="O135"/>
    </row>
    <row r="136" spans="15:15">
      <c r="O136"/>
    </row>
    <row r="137" spans="15:15">
      <c r="O137"/>
    </row>
    <row r="138" spans="15:15">
      <c r="O138"/>
    </row>
    <row r="139" spans="15:15">
      <c r="O139"/>
    </row>
    <row r="140" spans="15:15">
      <c r="O140"/>
    </row>
    <row r="141" spans="15:15">
      <c r="O141"/>
    </row>
    <row r="142" spans="15:15">
      <c r="O142"/>
    </row>
    <row r="143" spans="15:15">
      <c r="O143"/>
    </row>
    <row r="144" spans="15:15">
      <c r="O144"/>
    </row>
    <row r="145" spans="15:15">
      <c r="O145"/>
    </row>
    <row r="146" spans="15:15">
      <c r="O146"/>
    </row>
    <row r="147" spans="15:15">
      <c r="O147"/>
    </row>
    <row r="148" spans="15:15">
      <c r="O148"/>
    </row>
    <row r="149" spans="15:15">
      <c r="O149"/>
    </row>
    <row r="150" spans="15:15">
      <c r="O150"/>
    </row>
    <row r="151" spans="15:15">
      <c r="O151"/>
    </row>
    <row r="152" spans="15:15">
      <c r="O152"/>
    </row>
    <row r="153" spans="15:15">
      <c r="O153"/>
    </row>
    <row r="154" spans="15:15">
      <c r="O154"/>
    </row>
    <row r="155" spans="15:15">
      <c r="O155"/>
    </row>
    <row r="156" spans="15:15">
      <c r="O156"/>
    </row>
    <row r="157" spans="15:15">
      <c r="O157"/>
    </row>
    <row r="158" spans="15:15">
      <c r="O158"/>
    </row>
    <row r="159" spans="15:15">
      <c r="O159"/>
    </row>
    <row r="160" spans="15:15">
      <c r="O160"/>
    </row>
    <row r="161" spans="15:15">
      <c r="O161"/>
    </row>
    <row r="162" spans="15:15">
      <c r="O162"/>
    </row>
    <row r="163" spans="15:15">
      <c r="O163"/>
    </row>
    <row r="164" spans="15:15">
      <c r="O164"/>
    </row>
    <row r="165" spans="15:15">
      <c r="O165"/>
    </row>
    <row r="166" spans="15:15">
      <c r="O166"/>
    </row>
    <row r="167" spans="15:15">
      <c r="O167"/>
    </row>
    <row r="168" spans="15:15">
      <c r="O168"/>
    </row>
    <row r="169" spans="15:15">
      <c r="O169"/>
    </row>
    <row r="170" spans="15:15">
      <c r="O170"/>
    </row>
    <row r="171" spans="15:15">
      <c r="O171"/>
    </row>
    <row r="172" spans="15:15">
      <c r="O172"/>
    </row>
    <row r="173" spans="15:15">
      <c r="O173"/>
    </row>
    <row r="174" spans="15:15">
      <c r="O174"/>
    </row>
    <row r="175" spans="15:15">
      <c r="O175"/>
    </row>
    <row r="176" spans="15:15">
      <c r="O176"/>
    </row>
    <row r="177" spans="15:15">
      <c r="O177"/>
    </row>
    <row r="178" spans="15:15">
      <c r="O178"/>
    </row>
    <row r="179" spans="15:15">
      <c r="O179"/>
    </row>
    <row r="180" spans="15:15">
      <c r="O180"/>
    </row>
    <row r="181" spans="15:15">
      <c r="O181"/>
    </row>
    <row r="182" spans="15:15">
      <c r="O182"/>
    </row>
    <row r="183" spans="15:15">
      <c r="O183"/>
    </row>
    <row r="184" spans="15:15">
      <c r="O184"/>
    </row>
    <row r="185" spans="15:15">
      <c r="O185"/>
    </row>
    <row r="186" spans="15:15">
      <c r="O186"/>
    </row>
    <row r="187" spans="15:15">
      <c r="O187"/>
    </row>
    <row r="188" spans="15:15">
      <c r="O188"/>
    </row>
    <row r="189" spans="15:15">
      <c r="O189" s="55"/>
    </row>
  </sheetData>
  <sortState ref="B2:N76">
    <sortCondition ref="N2:N76" descending="1"/>
  </sortState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20"/>
  <sheetViews>
    <sheetView zoomScale="66" zoomScaleNormal="66" workbookViewId="0">
      <selection activeCell="R18" sqref="R18"/>
    </sheetView>
  </sheetViews>
  <sheetFormatPr defaultColWidth="9" defaultRowHeight="14.25"/>
  <cols>
    <col min="1" max="1" width="6.25" customWidth="1"/>
    <col min="2" max="2" width="12.5" customWidth="1"/>
    <col min="4" max="4" width="20.375" customWidth="1"/>
    <col min="10" max="10" width="12" customWidth="1"/>
    <col min="11" max="11" width="11.25" customWidth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6">
      <c r="A2" s="3">
        <v>1</v>
      </c>
      <c r="B2" s="27">
        <v>2024201275</v>
      </c>
      <c r="C2" s="27" t="s">
        <v>148</v>
      </c>
      <c r="D2" s="3" t="s">
        <v>149</v>
      </c>
      <c r="E2" s="3" t="s">
        <v>17</v>
      </c>
      <c r="F2" s="3">
        <v>89.92</v>
      </c>
      <c r="G2" s="3">
        <v>240</v>
      </c>
      <c r="H2" s="3">
        <v>0</v>
      </c>
      <c r="I2" s="3">
        <v>0</v>
      </c>
      <c r="J2" s="3">
        <v>3</v>
      </c>
      <c r="K2" s="3">
        <v>0</v>
      </c>
      <c r="L2" s="3">
        <v>0</v>
      </c>
      <c r="M2" s="3">
        <v>0</v>
      </c>
      <c r="N2" s="3">
        <f t="shared" ref="N2:N20" si="0">F2*0.2+G2+H2+I2+J2+K2*0.5+L2*0.5+M2*0.5</f>
        <v>260.984</v>
      </c>
      <c r="O2" s="9" t="s">
        <v>18</v>
      </c>
      <c r="P2" s="10">
        <v>2</v>
      </c>
    </row>
    <row r="3" spans="1:15">
      <c r="A3" s="3">
        <v>2</v>
      </c>
      <c r="B3" s="27">
        <v>2024201278</v>
      </c>
      <c r="C3" s="27" t="s">
        <v>150</v>
      </c>
      <c r="D3" s="3" t="s">
        <v>149</v>
      </c>
      <c r="E3" s="3" t="s">
        <v>17</v>
      </c>
      <c r="F3" s="3">
        <v>94.54</v>
      </c>
      <c r="G3" s="3">
        <v>122</v>
      </c>
      <c r="H3" s="3">
        <v>13.2</v>
      </c>
      <c r="I3" s="3">
        <v>0</v>
      </c>
      <c r="J3" s="3">
        <v>3</v>
      </c>
      <c r="K3" s="3">
        <v>0</v>
      </c>
      <c r="L3" s="3">
        <v>0</v>
      </c>
      <c r="M3" s="3">
        <v>0</v>
      </c>
      <c r="N3" s="3">
        <f t="shared" si="0"/>
        <v>157.108</v>
      </c>
      <c r="O3" s="3"/>
    </row>
    <row r="4" spans="1:16">
      <c r="A4" s="4">
        <v>3</v>
      </c>
      <c r="B4" s="28">
        <v>2024201273</v>
      </c>
      <c r="C4" s="28" t="s">
        <v>151</v>
      </c>
      <c r="D4" s="4" t="s">
        <v>149</v>
      </c>
      <c r="E4" s="4" t="s">
        <v>17</v>
      </c>
      <c r="F4" s="4">
        <v>85.63</v>
      </c>
      <c r="G4" s="4">
        <v>60</v>
      </c>
      <c r="H4" s="4">
        <v>0.6</v>
      </c>
      <c r="I4" s="4">
        <v>0</v>
      </c>
      <c r="J4" s="4">
        <v>2</v>
      </c>
      <c r="K4" s="4">
        <v>0</v>
      </c>
      <c r="L4" s="4">
        <v>0</v>
      </c>
      <c r="M4" s="4">
        <v>0.8</v>
      </c>
      <c r="N4" s="4">
        <f t="shared" si="0"/>
        <v>80.126</v>
      </c>
      <c r="O4" s="11" t="s">
        <v>25</v>
      </c>
      <c r="P4" s="12">
        <v>5</v>
      </c>
    </row>
    <row r="5" spans="1:15">
      <c r="A5" s="4">
        <v>4</v>
      </c>
      <c r="B5" s="28">
        <v>2024201285</v>
      </c>
      <c r="C5" s="28" t="s">
        <v>152</v>
      </c>
      <c r="D5" s="4" t="s">
        <v>149</v>
      </c>
      <c r="E5" s="4" t="s">
        <v>17</v>
      </c>
      <c r="F5" s="4">
        <v>91.65</v>
      </c>
      <c r="G5" s="4">
        <v>22.8</v>
      </c>
      <c r="H5" s="4">
        <v>0</v>
      </c>
      <c r="I5" s="4">
        <v>0</v>
      </c>
      <c r="J5" s="4">
        <v>3</v>
      </c>
      <c r="K5" s="4">
        <v>0</v>
      </c>
      <c r="L5" s="4">
        <v>0</v>
      </c>
      <c r="M5" s="4">
        <v>1.6</v>
      </c>
      <c r="N5" s="4">
        <f t="shared" si="0"/>
        <v>44.93</v>
      </c>
      <c r="O5" s="4"/>
    </row>
    <row r="6" spans="1:15">
      <c r="A6" s="4">
        <v>5</v>
      </c>
      <c r="B6" s="28">
        <v>2024201279</v>
      </c>
      <c r="C6" s="28" t="s">
        <v>153</v>
      </c>
      <c r="D6" s="4" t="s">
        <v>149</v>
      </c>
      <c r="E6" s="4" t="s">
        <v>17</v>
      </c>
      <c r="F6" s="4">
        <v>90.19</v>
      </c>
      <c r="G6" s="4">
        <v>10</v>
      </c>
      <c r="H6" s="4">
        <v>0.6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f t="shared" si="0"/>
        <v>28.638</v>
      </c>
      <c r="O6" s="4"/>
    </row>
    <row r="7" spans="1:15">
      <c r="A7" s="4">
        <v>6</v>
      </c>
      <c r="B7" s="28">
        <v>2024201276</v>
      </c>
      <c r="C7" s="29" t="s">
        <v>154</v>
      </c>
      <c r="D7" s="4" t="s">
        <v>149</v>
      </c>
      <c r="E7" s="4" t="s">
        <v>17</v>
      </c>
      <c r="F7" s="4">
        <v>85.88</v>
      </c>
      <c r="G7" s="4">
        <v>0</v>
      </c>
      <c r="H7" s="4">
        <v>0</v>
      </c>
      <c r="I7" s="4">
        <v>8</v>
      </c>
      <c r="J7" s="4">
        <v>0</v>
      </c>
      <c r="K7" s="4">
        <v>0</v>
      </c>
      <c r="L7" s="4">
        <v>0</v>
      </c>
      <c r="M7" s="4">
        <v>0</v>
      </c>
      <c r="N7" s="4">
        <f t="shared" si="0"/>
        <v>25.176</v>
      </c>
      <c r="O7" s="4"/>
    </row>
    <row r="8" spans="1:15">
      <c r="A8" s="4">
        <v>7</v>
      </c>
      <c r="B8" s="28">
        <v>2024201267</v>
      </c>
      <c r="C8" s="28" t="s">
        <v>155</v>
      </c>
      <c r="D8" s="4" t="s">
        <v>149</v>
      </c>
      <c r="E8" s="4" t="s">
        <v>17</v>
      </c>
      <c r="F8" s="4">
        <v>80.89</v>
      </c>
      <c r="G8" s="4">
        <v>0</v>
      </c>
      <c r="H8" s="4">
        <v>5</v>
      </c>
      <c r="I8" s="4">
        <v>0</v>
      </c>
      <c r="J8" s="4">
        <v>2</v>
      </c>
      <c r="K8" s="4">
        <v>0</v>
      </c>
      <c r="L8" s="4">
        <v>0</v>
      </c>
      <c r="M8" s="4">
        <v>0</v>
      </c>
      <c r="N8" s="4">
        <f t="shared" si="0"/>
        <v>23.178</v>
      </c>
      <c r="O8" s="4"/>
    </row>
    <row r="9" spans="1:16">
      <c r="A9" s="5">
        <v>8</v>
      </c>
      <c r="B9" s="30">
        <v>2024201265</v>
      </c>
      <c r="C9" s="30" t="s">
        <v>156</v>
      </c>
      <c r="D9" s="5" t="s">
        <v>149</v>
      </c>
      <c r="E9" s="5" t="s">
        <v>17</v>
      </c>
      <c r="F9" s="5">
        <v>81.81</v>
      </c>
      <c r="G9" s="5">
        <v>1.8</v>
      </c>
      <c r="H9" s="5">
        <v>0</v>
      </c>
      <c r="I9" s="5">
        <v>0</v>
      </c>
      <c r="J9" s="5">
        <v>3</v>
      </c>
      <c r="K9" s="5">
        <v>0</v>
      </c>
      <c r="L9" s="5">
        <v>0.54</v>
      </c>
      <c r="M9" s="5">
        <v>0.8</v>
      </c>
      <c r="N9" s="5">
        <f t="shared" si="0"/>
        <v>21.832</v>
      </c>
      <c r="O9" s="13" t="s">
        <v>39</v>
      </c>
      <c r="P9" s="14">
        <v>9</v>
      </c>
    </row>
    <row r="10" spans="1:15">
      <c r="A10" s="5">
        <v>9</v>
      </c>
      <c r="B10" s="30">
        <v>2024201286</v>
      </c>
      <c r="C10" s="30" t="s">
        <v>157</v>
      </c>
      <c r="D10" s="5" t="s">
        <v>149</v>
      </c>
      <c r="E10" s="5" t="s">
        <v>17</v>
      </c>
      <c r="F10" s="5">
        <v>89.5</v>
      </c>
      <c r="G10" s="5">
        <v>0</v>
      </c>
      <c r="H10" s="5">
        <v>1.8</v>
      </c>
      <c r="I10" s="5">
        <v>0</v>
      </c>
      <c r="J10" s="5">
        <v>0</v>
      </c>
      <c r="K10" s="5">
        <v>0</v>
      </c>
      <c r="L10" s="5">
        <v>0.78</v>
      </c>
      <c r="M10" s="5">
        <v>0</v>
      </c>
      <c r="N10" s="5">
        <f t="shared" si="0"/>
        <v>20.09</v>
      </c>
      <c r="O10" s="5"/>
    </row>
    <row r="11" spans="1:15">
      <c r="A11" s="5">
        <v>10</v>
      </c>
      <c r="B11" s="30">
        <v>2024201268</v>
      </c>
      <c r="C11" s="30" t="s">
        <v>158</v>
      </c>
      <c r="D11" s="5" t="s">
        <v>149</v>
      </c>
      <c r="E11" s="5" t="s">
        <v>17</v>
      </c>
      <c r="F11" s="5">
        <v>89.95</v>
      </c>
      <c r="G11" s="5">
        <v>1.2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1.8</v>
      </c>
      <c r="N11" s="5">
        <f t="shared" si="0"/>
        <v>20.09</v>
      </c>
      <c r="O11" s="5"/>
    </row>
    <row r="12" spans="1:15">
      <c r="A12" s="5">
        <v>11</v>
      </c>
      <c r="B12" s="30">
        <v>2024201272</v>
      </c>
      <c r="C12" s="31" t="s">
        <v>159</v>
      </c>
      <c r="D12" s="5" t="s">
        <v>149</v>
      </c>
      <c r="E12" s="5" t="s">
        <v>17</v>
      </c>
      <c r="F12" s="5">
        <v>90.22</v>
      </c>
      <c r="G12" s="5">
        <v>0</v>
      </c>
      <c r="H12" s="5">
        <v>0</v>
      </c>
      <c r="I12" s="5">
        <v>0</v>
      </c>
      <c r="J12" s="5">
        <v>2</v>
      </c>
      <c r="K12" s="5">
        <v>0</v>
      </c>
      <c r="L12" s="5">
        <v>0</v>
      </c>
      <c r="M12" s="5">
        <v>0</v>
      </c>
      <c r="N12" s="5">
        <f t="shared" si="0"/>
        <v>20.044</v>
      </c>
      <c r="O12" s="5"/>
    </row>
    <row r="13" spans="1:15">
      <c r="A13" s="5">
        <v>12</v>
      </c>
      <c r="B13" s="30">
        <v>2024201284</v>
      </c>
      <c r="C13" s="30" t="s">
        <v>160</v>
      </c>
      <c r="D13" s="5" t="s">
        <v>149</v>
      </c>
      <c r="E13" s="5" t="s">
        <v>17</v>
      </c>
      <c r="F13" s="5">
        <v>88.84</v>
      </c>
      <c r="G13" s="5">
        <v>0</v>
      </c>
      <c r="H13" s="5">
        <v>0</v>
      </c>
      <c r="I13" s="5">
        <v>0</v>
      </c>
      <c r="J13" s="5">
        <v>2</v>
      </c>
      <c r="K13" s="5">
        <v>0</v>
      </c>
      <c r="L13" s="5">
        <v>0</v>
      </c>
      <c r="M13" s="5">
        <v>0.5</v>
      </c>
      <c r="N13" s="5">
        <f t="shared" si="0"/>
        <v>20.018</v>
      </c>
      <c r="O13" s="5"/>
    </row>
    <row r="14" spans="1:15">
      <c r="A14" s="5">
        <v>13</v>
      </c>
      <c r="B14" s="6">
        <v>2024201269</v>
      </c>
      <c r="C14" s="6" t="s">
        <v>161</v>
      </c>
      <c r="D14" s="5" t="s">
        <v>149</v>
      </c>
      <c r="E14" s="5" t="s">
        <v>17</v>
      </c>
      <c r="F14" s="5">
        <v>85.08</v>
      </c>
      <c r="G14" s="5">
        <v>0</v>
      </c>
      <c r="H14" s="5">
        <v>0</v>
      </c>
      <c r="I14" s="5">
        <v>0</v>
      </c>
      <c r="J14" s="5">
        <v>3</v>
      </c>
      <c r="K14" s="5">
        <v>0</v>
      </c>
      <c r="L14" s="5">
        <v>0</v>
      </c>
      <c r="M14" s="5">
        <v>0</v>
      </c>
      <c r="N14" s="5">
        <f t="shared" si="0"/>
        <v>20.016</v>
      </c>
      <c r="O14" s="5"/>
    </row>
    <row r="15" spans="1:15">
      <c r="A15" s="5">
        <v>14</v>
      </c>
      <c r="B15" s="30">
        <v>2024201280</v>
      </c>
      <c r="C15" s="30" t="s">
        <v>162</v>
      </c>
      <c r="D15" s="5" t="s">
        <v>149</v>
      </c>
      <c r="E15" s="5" t="s">
        <v>17</v>
      </c>
      <c r="F15" s="5">
        <v>79.94</v>
      </c>
      <c r="G15" s="5">
        <v>0</v>
      </c>
      <c r="H15" s="5">
        <v>0</v>
      </c>
      <c r="I15" s="5">
        <v>0</v>
      </c>
      <c r="J15" s="5">
        <v>3</v>
      </c>
      <c r="K15" s="5">
        <v>0</v>
      </c>
      <c r="L15" s="5">
        <v>0.12</v>
      </c>
      <c r="M15" s="5">
        <v>0</v>
      </c>
      <c r="N15" s="5">
        <f t="shared" si="0"/>
        <v>19.048</v>
      </c>
      <c r="O15" s="5"/>
    </row>
    <row r="16" spans="1:15">
      <c r="A16" s="5">
        <v>15</v>
      </c>
      <c r="B16" s="30">
        <v>2024201287</v>
      </c>
      <c r="C16" s="30" t="s">
        <v>43</v>
      </c>
      <c r="D16" s="5" t="s">
        <v>149</v>
      </c>
      <c r="E16" s="5" t="s">
        <v>17</v>
      </c>
      <c r="F16" s="5">
        <v>86.63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1.6</v>
      </c>
      <c r="N16" s="5">
        <f t="shared" si="0"/>
        <v>18.126</v>
      </c>
      <c r="O16" s="5"/>
    </row>
    <row r="17" spans="1:15">
      <c r="A17" s="5">
        <v>16</v>
      </c>
      <c r="B17" s="30">
        <v>2024201283</v>
      </c>
      <c r="C17" s="30" t="s">
        <v>163</v>
      </c>
      <c r="D17" s="5" t="s">
        <v>149</v>
      </c>
      <c r="E17" s="5" t="s">
        <v>17</v>
      </c>
      <c r="F17" s="5">
        <v>86.06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f t="shared" si="0"/>
        <v>17.212</v>
      </c>
      <c r="O17" s="5"/>
    </row>
    <row r="18" spans="1:15">
      <c r="A18" s="32">
        <v>17</v>
      </c>
      <c r="B18" s="33">
        <v>2024201281</v>
      </c>
      <c r="C18" s="33" t="s">
        <v>164</v>
      </c>
      <c r="D18" s="32" t="s">
        <v>149</v>
      </c>
      <c r="E18" s="32" t="s">
        <v>17</v>
      </c>
      <c r="F18" s="32">
        <v>85.08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f t="shared" si="0"/>
        <v>17.016</v>
      </c>
      <c r="O18" s="32"/>
    </row>
    <row r="19" spans="1:15">
      <c r="A19" s="8">
        <v>18</v>
      </c>
      <c r="B19" s="34">
        <v>2024201277</v>
      </c>
      <c r="C19" s="34" t="s">
        <v>165</v>
      </c>
      <c r="D19" s="8" t="s">
        <v>149</v>
      </c>
      <c r="E19" s="8" t="s">
        <v>17</v>
      </c>
      <c r="F19" s="8">
        <v>78.67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f t="shared" si="0"/>
        <v>15.734</v>
      </c>
      <c r="O19" s="8"/>
    </row>
    <row r="20" spans="1:15">
      <c r="A20" s="8">
        <v>19</v>
      </c>
      <c r="B20" s="34">
        <v>2024201271</v>
      </c>
      <c r="C20" s="34" t="s">
        <v>166</v>
      </c>
      <c r="D20" s="8" t="s">
        <v>149</v>
      </c>
      <c r="E20" s="8" t="s">
        <v>17</v>
      </c>
      <c r="F20" s="8">
        <v>77.7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f t="shared" si="0"/>
        <v>15.54</v>
      </c>
      <c r="O20" s="8"/>
    </row>
  </sheetData>
  <sortState ref="B2:N20">
    <sortCondition ref="N2:N20" descending="1"/>
  </sortState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44"/>
  <sheetViews>
    <sheetView tabSelected="1" zoomScale="42" zoomScaleNormal="42" workbookViewId="0">
      <selection activeCell="AB25" sqref="AB25"/>
    </sheetView>
  </sheetViews>
  <sheetFormatPr defaultColWidth="9" defaultRowHeight="12.5"/>
  <cols>
    <col min="2" max="2" width="15.125" customWidth="1"/>
    <col min="10" max="10" width="14.5" customWidth="1"/>
    <col min="11" max="11" width="14" customWidth="1"/>
  </cols>
  <sheetData>
    <row r="1" ht="13.35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13.35" spans="1:16">
      <c r="A2" s="3">
        <v>1</v>
      </c>
      <c r="B2" s="3">
        <v>2024211848</v>
      </c>
      <c r="C2" s="3" t="s">
        <v>167</v>
      </c>
      <c r="D2" s="3" t="s">
        <v>168</v>
      </c>
      <c r="E2" s="3" t="s">
        <v>21</v>
      </c>
      <c r="F2" s="3">
        <v>89.86</v>
      </c>
      <c r="G2" s="3">
        <v>210</v>
      </c>
      <c r="H2" s="3">
        <v>0.2</v>
      </c>
      <c r="I2" s="3">
        <v>0</v>
      </c>
      <c r="J2" s="3">
        <v>3</v>
      </c>
      <c r="K2" s="3">
        <v>0</v>
      </c>
      <c r="L2" s="3">
        <v>0</v>
      </c>
      <c r="M2" s="3">
        <v>0</v>
      </c>
      <c r="N2" s="3">
        <f t="shared" ref="N2:N7" si="0">F2*0.2+G2+H2+I2+J2+K2*0.5+L2*0.5+M2*0.5</f>
        <v>231.172</v>
      </c>
      <c r="O2" s="9" t="s">
        <v>18</v>
      </c>
      <c r="P2" s="10">
        <v>4</v>
      </c>
    </row>
    <row r="3" ht="13.35" spans="1:15">
      <c r="A3" s="3">
        <v>2</v>
      </c>
      <c r="B3" s="3">
        <v>2024211845</v>
      </c>
      <c r="C3" s="3" t="s">
        <v>169</v>
      </c>
      <c r="D3" s="3" t="s">
        <v>168</v>
      </c>
      <c r="E3" s="3" t="s">
        <v>21</v>
      </c>
      <c r="F3" s="3">
        <v>85.42</v>
      </c>
      <c r="G3" s="3">
        <v>90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f t="shared" si="0"/>
        <v>107.084</v>
      </c>
      <c r="O3" s="3"/>
    </row>
    <row r="4" ht="13.35" spans="1:15">
      <c r="A4" s="3">
        <v>3</v>
      </c>
      <c r="B4" s="18">
        <v>2024211812</v>
      </c>
      <c r="C4" s="18" t="s">
        <v>170</v>
      </c>
      <c r="D4" s="3" t="s">
        <v>168</v>
      </c>
      <c r="E4" s="3" t="s">
        <v>17</v>
      </c>
      <c r="F4" s="18">
        <v>89.76</v>
      </c>
      <c r="G4" s="18">
        <v>60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0.8</v>
      </c>
      <c r="N4" s="3">
        <f>F4*0.2+G4+H4+I4+J4+K4+L4+M4*0.5</f>
        <v>78.352</v>
      </c>
      <c r="O4" s="3"/>
    </row>
    <row r="5" ht="13.35" spans="1:15">
      <c r="A5" s="3">
        <v>4</v>
      </c>
      <c r="B5" s="3">
        <v>2024211855</v>
      </c>
      <c r="C5" s="3" t="s">
        <v>171</v>
      </c>
      <c r="D5" s="3" t="s">
        <v>168</v>
      </c>
      <c r="E5" s="3" t="s">
        <v>21</v>
      </c>
      <c r="F5" s="3">
        <v>90.39</v>
      </c>
      <c r="G5" s="3">
        <v>30</v>
      </c>
      <c r="H5" s="3">
        <v>0</v>
      </c>
      <c r="I5" s="3">
        <v>0</v>
      </c>
      <c r="J5" s="3">
        <v>3</v>
      </c>
      <c r="K5" s="3">
        <v>0</v>
      </c>
      <c r="L5" s="3">
        <v>0</v>
      </c>
      <c r="M5" s="3">
        <v>0</v>
      </c>
      <c r="N5" s="3">
        <f t="shared" si="0"/>
        <v>51.078</v>
      </c>
      <c r="O5" s="3"/>
    </row>
    <row r="6" ht="13.35" spans="1:16">
      <c r="A6" s="4">
        <v>5</v>
      </c>
      <c r="B6" s="4">
        <v>2024211843</v>
      </c>
      <c r="C6" s="4" t="s">
        <v>172</v>
      </c>
      <c r="D6" s="4" t="s">
        <v>168</v>
      </c>
      <c r="E6" s="4" t="s">
        <v>21</v>
      </c>
      <c r="F6" s="4">
        <v>87.17</v>
      </c>
      <c r="G6" s="4">
        <v>30</v>
      </c>
      <c r="H6" s="4">
        <v>0</v>
      </c>
      <c r="I6" s="4">
        <v>0</v>
      </c>
      <c r="J6" s="4">
        <v>3</v>
      </c>
      <c r="K6" s="4">
        <v>0</v>
      </c>
      <c r="L6" s="4">
        <v>0</v>
      </c>
      <c r="M6" s="4">
        <v>0</v>
      </c>
      <c r="N6" s="4">
        <f t="shared" si="0"/>
        <v>50.434</v>
      </c>
      <c r="O6" s="11" t="s">
        <v>25</v>
      </c>
      <c r="P6" s="12">
        <v>12</v>
      </c>
    </row>
    <row r="7" ht="13.35" spans="1:15">
      <c r="A7" s="4">
        <v>6</v>
      </c>
      <c r="B7" s="4">
        <v>2024211836</v>
      </c>
      <c r="C7" s="4" t="s">
        <v>173</v>
      </c>
      <c r="D7" s="4" t="s">
        <v>168</v>
      </c>
      <c r="E7" s="4" t="s">
        <v>21</v>
      </c>
      <c r="F7" s="4">
        <v>86.67</v>
      </c>
      <c r="G7" s="4">
        <v>30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f t="shared" si="0"/>
        <v>47.334</v>
      </c>
      <c r="O7" s="4"/>
    </row>
    <row r="8" ht="13.35" spans="1:15">
      <c r="A8" s="4">
        <v>7</v>
      </c>
      <c r="B8" s="4">
        <v>2024211819</v>
      </c>
      <c r="C8" s="19" t="s">
        <v>174</v>
      </c>
      <c r="D8" s="4" t="s">
        <v>168</v>
      </c>
      <c r="E8" s="4" t="s">
        <v>17</v>
      </c>
      <c r="F8" s="4">
        <v>83.83</v>
      </c>
      <c r="G8" s="4">
        <v>14</v>
      </c>
      <c r="H8" s="4">
        <v>0</v>
      </c>
      <c r="I8" s="4">
        <v>0</v>
      </c>
      <c r="J8" s="4">
        <v>3</v>
      </c>
      <c r="K8" s="4">
        <v>0</v>
      </c>
      <c r="L8" s="4">
        <v>0</v>
      </c>
      <c r="M8" s="4">
        <v>2</v>
      </c>
      <c r="N8" s="4">
        <f>F8*0.2+G8+H8+I8+J8+K8+L8+M8*0.5</f>
        <v>34.766</v>
      </c>
      <c r="O8" s="4"/>
    </row>
    <row r="9" ht="13.35" spans="1:15">
      <c r="A9" s="4">
        <v>8</v>
      </c>
      <c r="B9" s="4">
        <v>2024211851</v>
      </c>
      <c r="C9" s="4" t="s">
        <v>175</v>
      </c>
      <c r="D9" s="4" t="s">
        <v>168</v>
      </c>
      <c r="E9" s="4" t="s">
        <v>21</v>
      </c>
      <c r="F9" s="4">
        <v>91.58</v>
      </c>
      <c r="G9" s="4">
        <v>0</v>
      </c>
      <c r="H9" s="4">
        <v>0.6</v>
      </c>
      <c r="I9" s="4">
        <v>10</v>
      </c>
      <c r="J9" s="4">
        <v>3</v>
      </c>
      <c r="K9" s="4">
        <v>0</v>
      </c>
      <c r="L9" s="4">
        <v>0</v>
      </c>
      <c r="M9" s="4">
        <v>0</v>
      </c>
      <c r="N9" s="4">
        <f t="shared" ref="N9:N13" si="1">F9*0.2+G9+H9+I9+J9+K9*0.5+L9*0.5+M9*0.5</f>
        <v>31.916</v>
      </c>
      <c r="O9" s="4"/>
    </row>
    <row r="10" ht="13.35" spans="1:15">
      <c r="A10" s="4">
        <v>9</v>
      </c>
      <c r="B10" s="4">
        <v>2024211840</v>
      </c>
      <c r="C10" s="4" t="s">
        <v>176</v>
      </c>
      <c r="D10" s="4" t="s">
        <v>168</v>
      </c>
      <c r="E10" s="4" t="s">
        <v>21</v>
      </c>
      <c r="F10" s="4">
        <v>87.24</v>
      </c>
      <c r="G10" s="4">
        <v>0</v>
      </c>
      <c r="H10" s="4">
        <v>1.2</v>
      </c>
      <c r="I10" s="4">
        <v>10</v>
      </c>
      <c r="J10" s="4">
        <v>3</v>
      </c>
      <c r="K10" s="4">
        <v>0</v>
      </c>
      <c r="L10" s="4">
        <v>0</v>
      </c>
      <c r="M10" s="4">
        <v>0</v>
      </c>
      <c r="N10" s="4">
        <f t="shared" si="1"/>
        <v>31.648</v>
      </c>
      <c r="O10" s="4"/>
    </row>
    <row r="11" ht="13.35" spans="1:15">
      <c r="A11" s="4">
        <v>10</v>
      </c>
      <c r="B11" s="19">
        <v>2024211824</v>
      </c>
      <c r="C11" s="19" t="s">
        <v>177</v>
      </c>
      <c r="D11" s="4" t="s">
        <v>168</v>
      </c>
      <c r="E11" s="4" t="s">
        <v>17</v>
      </c>
      <c r="F11" s="19">
        <v>84.93</v>
      </c>
      <c r="G11" s="19">
        <v>5</v>
      </c>
      <c r="H11" s="19">
        <v>0</v>
      </c>
      <c r="I11" s="19">
        <v>0</v>
      </c>
      <c r="J11" s="19">
        <v>3</v>
      </c>
      <c r="K11" s="19">
        <v>0</v>
      </c>
      <c r="L11" s="19">
        <v>0</v>
      </c>
      <c r="M11" s="19">
        <v>0</v>
      </c>
      <c r="N11" s="4">
        <f t="shared" ref="N11:N16" si="2">F11*0.2+G11+H11+I11+J11+K11+L11+M11*0.5</f>
        <v>24.986</v>
      </c>
      <c r="O11" s="4"/>
    </row>
    <row r="12" ht="13.35" spans="1:15">
      <c r="A12" s="4">
        <v>11</v>
      </c>
      <c r="B12" s="4">
        <v>2024211847</v>
      </c>
      <c r="C12" s="4" t="s">
        <v>178</v>
      </c>
      <c r="D12" s="4" t="s">
        <v>168</v>
      </c>
      <c r="E12" s="4" t="s">
        <v>21</v>
      </c>
      <c r="F12" s="4">
        <v>83.29</v>
      </c>
      <c r="G12" s="4">
        <v>3.5</v>
      </c>
      <c r="H12" s="4">
        <v>0</v>
      </c>
      <c r="I12" s="4">
        <v>0</v>
      </c>
      <c r="J12" s="4">
        <v>3</v>
      </c>
      <c r="K12" s="4">
        <v>0</v>
      </c>
      <c r="L12" s="4">
        <v>0</v>
      </c>
      <c r="M12" s="4">
        <v>0</v>
      </c>
      <c r="N12" s="4">
        <f t="shared" si="1"/>
        <v>23.158</v>
      </c>
      <c r="O12" s="4"/>
    </row>
    <row r="13" ht="13.35" spans="1:15">
      <c r="A13" s="4">
        <v>12</v>
      </c>
      <c r="B13" s="4">
        <v>2024211837</v>
      </c>
      <c r="C13" s="4" t="s">
        <v>179</v>
      </c>
      <c r="D13" s="4" t="s">
        <v>168</v>
      </c>
      <c r="E13" s="4" t="s">
        <v>21</v>
      </c>
      <c r="F13" s="4">
        <v>91.33</v>
      </c>
      <c r="G13" s="4">
        <v>4.8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f t="shared" si="1"/>
        <v>23.066</v>
      </c>
      <c r="O13" s="4"/>
    </row>
    <row r="14" ht="13.35" spans="1:15">
      <c r="A14" s="4">
        <v>13</v>
      </c>
      <c r="B14" s="19">
        <v>2024211816</v>
      </c>
      <c r="C14" s="19" t="s">
        <v>180</v>
      </c>
      <c r="D14" s="4" t="s">
        <v>168</v>
      </c>
      <c r="E14" s="4" t="s">
        <v>17</v>
      </c>
      <c r="F14" s="19">
        <v>82.93</v>
      </c>
      <c r="G14" s="19">
        <v>3</v>
      </c>
      <c r="H14" s="19">
        <v>0</v>
      </c>
      <c r="I14" s="19">
        <v>0</v>
      </c>
      <c r="J14" s="19">
        <v>3</v>
      </c>
      <c r="K14" s="19">
        <v>0</v>
      </c>
      <c r="L14" s="19">
        <v>0</v>
      </c>
      <c r="M14" s="19">
        <v>0</v>
      </c>
      <c r="N14" s="4">
        <f t="shared" si="2"/>
        <v>22.586</v>
      </c>
      <c r="O14" s="4"/>
    </row>
    <row r="15" ht="13.35" spans="1:15">
      <c r="A15" s="4">
        <v>14</v>
      </c>
      <c r="B15" s="4">
        <v>2024211821</v>
      </c>
      <c r="C15" s="19" t="s">
        <v>181</v>
      </c>
      <c r="D15" s="4" t="s">
        <v>168</v>
      </c>
      <c r="E15" s="4" t="s">
        <v>17</v>
      </c>
      <c r="F15" s="4">
        <v>90.07</v>
      </c>
      <c r="G15" s="4">
        <v>0</v>
      </c>
      <c r="H15" s="4">
        <v>0</v>
      </c>
      <c r="I15" s="4">
        <v>0</v>
      </c>
      <c r="J15" s="4">
        <v>3</v>
      </c>
      <c r="K15" s="4">
        <v>0</v>
      </c>
      <c r="L15" s="4">
        <v>0</v>
      </c>
      <c r="M15" s="4">
        <v>0.8</v>
      </c>
      <c r="N15" s="4">
        <f t="shared" si="2"/>
        <v>21.414</v>
      </c>
      <c r="O15" s="4"/>
    </row>
    <row r="16" ht="13.35" spans="1:15">
      <c r="A16" s="4">
        <v>15</v>
      </c>
      <c r="B16" s="19">
        <v>2024211827</v>
      </c>
      <c r="C16" s="19" t="s">
        <v>182</v>
      </c>
      <c r="D16" s="4" t="s">
        <v>168</v>
      </c>
      <c r="E16" s="4" t="s">
        <v>17</v>
      </c>
      <c r="F16" s="19">
        <v>85.83</v>
      </c>
      <c r="G16" s="19">
        <v>0</v>
      </c>
      <c r="H16" s="19">
        <v>4.2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4">
        <f t="shared" si="2"/>
        <v>21.366</v>
      </c>
      <c r="O16" s="4"/>
    </row>
    <row r="17" ht="13.35" spans="1:15">
      <c r="A17" s="4">
        <v>16</v>
      </c>
      <c r="B17" s="4">
        <v>2024211842</v>
      </c>
      <c r="C17" s="4" t="s">
        <v>183</v>
      </c>
      <c r="D17" s="4" t="s">
        <v>168</v>
      </c>
      <c r="E17" s="4" t="s">
        <v>21</v>
      </c>
      <c r="F17" s="4">
        <v>86.5</v>
      </c>
      <c r="G17" s="4">
        <v>0</v>
      </c>
      <c r="H17" s="4">
        <v>0</v>
      </c>
      <c r="I17" s="4">
        <v>0</v>
      </c>
      <c r="J17" s="4">
        <v>3</v>
      </c>
      <c r="K17" s="4">
        <v>0</v>
      </c>
      <c r="L17" s="4">
        <v>0</v>
      </c>
      <c r="M17" s="4">
        <v>2</v>
      </c>
      <c r="N17" s="4">
        <f>F17*0.2+G17+H17+I17+J17+K17*0.5+L17*0.5+M17*0.5</f>
        <v>21.3</v>
      </c>
      <c r="O17" s="4"/>
    </row>
    <row r="18" ht="13.35" spans="1:16">
      <c r="A18" s="5">
        <v>17</v>
      </c>
      <c r="B18" s="20">
        <v>2024211818</v>
      </c>
      <c r="C18" s="20" t="s">
        <v>184</v>
      </c>
      <c r="D18" s="5" t="s">
        <v>168</v>
      </c>
      <c r="E18" s="5" t="s">
        <v>17</v>
      </c>
      <c r="F18" s="20">
        <v>90.37</v>
      </c>
      <c r="G18" s="20">
        <v>0</v>
      </c>
      <c r="H18" s="20">
        <v>0</v>
      </c>
      <c r="I18" s="20">
        <v>0</v>
      </c>
      <c r="J18" s="20">
        <v>3</v>
      </c>
      <c r="K18" s="20">
        <v>0</v>
      </c>
      <c r="L18" s="20">
        <v>0</v>
      </c>
      <c r="M18" s="20">
        <v>0</v>
      </c>
      <c r="N18" s="5">
        <f t="shared" ref="N18:N23" si="3">F18*0.2+G18+H18+I18+J18+K18+L18+M18*0.5</f>
        <v>21.074</v>
      </c>
      <c r="O18" s="13" t="s">
        <v>39</v>
      </c>
      <c r="P18" s="26">
        <v>21</v>
      </c>
    </row>
    <row r="19" ht="13.35" spans="1:15">
      <c r="A19" s="5">
        <v>18</v>
      </c>
      <c r="B19" s="20">
        <v>2024211813</v>
      </c>
      <c r="C19" s="20" t="s">
        <v>185</v>
      </c>
      <c r="D19" s="5" t="s">
        <v>168</v>
      </c>
      <c r="E19" s="5" t="s">
        <v>17</v>
      </c>
      <c r="F19" s="20">
        <v>90</v>
      </c>
      <c r="G19" s="20">
        <v>0</v>
      </c>
      <c r="H19" s="20">
        <v>0</v>
      </c>
      <c r="I19" s="20">
        <v>0</v>
      </c>
      <c r="J19" s="20">
        <v>3</v>
      </c>
      <c r="K19" s="20">
        <v>0</v>
      </c>
      <c r="L19" s="20">
        <v>0</v>
      </c>
      <c r="M19" s="20">
        <v>0</v>
      </c>
      <c r="N19" s="5">
        <f t="shared" si="3"/>
        <v>21</v>
      </c>
      <c r="O19" s="5"/>
    </row>
    <row r="20" ht="13.35" spans="1:15">
      <c r="A20" s="5">
        <v>19</v>
      </c>
      <c r="B20" s="5">
        <v>2024211845</v>
      </c>
      <c r="C20" s="5" t="s">
        <v>186</v>
      </c>
      <c r="D20" s="5" t="s">
        <v>168</v>
      </c>
      <c r="E20" s="5" t="s">
        <v>21</v>
      </c>
      <c r="F20" s="5">
        <v>87.47</v>
      </c>
      <c r="G20" s="5">
        <v>0</v>
      </c>
      <c r="H20" s="5">
        <v>0</v>
      </c>
      <c r="I20" s="5">
        <v>0</v>
      </c>
      <c r="J20" s="5">
        <v>3</v>
      </c>
      <c r="K20" s="5">
        <v>0</v>
      </c>
      <c r="L20" s="5">
        <v>0</v>
      </c>
      <c r="M20" s="5">
        <v>0.8</v>
      </c>
      <c r="N20" s="5">
        <f>F20*0.2+G20+H20+I20+J20+K20*0.5+L20*0.5+M20*0.5</f>
        <v>20.894</v>
      </c>
      <c r="O20" s="5"/>
    </row>
    <row r="21" ht="13.35" spans="1:15">
      <c r="A21" s="5">
        <v>20</v>
      </c>
      <c r="B21" s="20">
        <v>2024211814</v>
      </c>
      <c r="C21" s="20" t="s">
        <v>187</v>
      </c>
      <c r="D21" s="5" t="s">
        <v>168</v>
      </c>
      <c r="E21" s="5" t="s">
        <v>17</v>
      </c>
      <c r="F21" s="20">
        <v>85.79</v>
      </c>
      <c r="G21" s="20">
        <v>0</v>
      </c>
      <c r="H21" s="20">
        <v>0</v>
      </c>
      <c r="I21" s="20">
        <v>0</v>
      </c>
      <c r="J21" s="20">
        <v>3</v>
      </c>
      <c r="K21" s="20">
        <v>0</v>
      </c>
      <c r="L21" s="20">
        <v>0.15</v>
      </c>
      <c r="M21" s="20">
        <v>0.4</v>
      </c>
      <c r="N21" s="5">
        <f t="shared" si="3"/>
        <v>20.508</v>
      </c>
      <c r="O21" s="5"/>
    </row>
    <row r="22" ht="13.35" spans="1:15">
      <c r="A22" s="5">
        <v>21</v>
      </c>
      <c r="B22" s="20">
        <v>2024211832</v>
      </c>
      <c r="C22" s="20" t="s">
        <v>188</v>
      </c>
      <c r="D22" s="5" t="s">
        <v>168</v>
      </c>
      <c r="E22" s="5" t="s">
        <v>17</v>
      </c>
      <c r="F22" s="20">
        <v>82.23</v>
      </c>
      <c r="G22" s="20">
        <v>0</v>
      </c>
      <c r="H22" s="20">
        <v>4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5">
        <f t="shared" si="3"/>
        <v>20.446</v>
      </c>
      <c r="O22" s="5"/>
    </row>
    <row r="23" ht="13.35" spans="1:15">
      <c r="A23" s="5">
        <v>22</v>
      </c>
      <c r="B23" s="20">
        <v>2024211822</v>
      </c>
      <c r="C23" s="20" t="s">
        <v>189</v>
      </c>
      <c r="D23" s="5" t="s">
        <v>168</v>
      </c>
      <c r="E23" s="5" t="s">
        <v>17</v>
      </c>
      <c r="F23" s="20">
        <v>87.01</v>
      </c>
      <c r="G23" s="20">
        <v>0</v>
      </c>
      <c r="H23" s="20">
        <v>0</v>
      </c>
      <c r="I23" s="20">
        <v>0</v>
      </c>
      <c r="J23" s="20">
        <v>3</v>
      </c>
      <c r="K23" s="20">
        <v>0</v>
      </c>
      <c r="L23" s="20">
        <v>0</v>
      </c>
      <c r="M23" s="20">
        <v>0</v>
      </c>
      <c r="N23" s="5">
        <f t="shared" si="3"/>
        <v>20.402</v>
      </c>
      <c r="O23" s="5"/>
    </row>
    <row r="24" ht="13.35" spans="1:15">
      <c r="A24" s="5">
        <v>23</v>
      </c>
      <c r="B24" s="5">
        <v>2024211852</v>
      </c>
      <c r="C24" s="5" t="s">
        <v>190</v>
      </c>
      <c r="D24" s="5" t="s">
        <v>168</v>
      </c>
      <c r="E24" s="5" t="s">
        <v>21</v>
      </c>
      <c r="F24" s="5">
        <v>85.41</v>
      </c>
      <c r="G24" s="5">
        <v>0</v>
      </c>
      <c r="H24" s="5">
        <v>0</v>
      </c>
      <c r="I24" s="5">
        <v>0</v>
      </c>
      <c r="J24" s="5">
        <v>3</v>
      </c>
      <c r="K24" s="5">
        <v>0</v>
      </c>
      <c r="L24" s="5">
        <v>0</v>
      </c>
      <c r="M24" s="5">
        <v>0.5</v>
      </c>
      <c r="N24" s="5">
        <f t="shared" ref="N24:N27" si="4">F24*0.2+G24+H24+I24+J24+K24*0.5+L24*0.5+M24*0.5</f>
        <v>20.332</v>
      </c>
      <c r="O24" s="5"/>
    </row>
    <row r="25" ht="13.35" spans="1:15">
      <c r="A25" s="5">
        <v>24</v>
      </c>
      <c r="B25" s="20">
        <v>2024211820</v>
      </c>
      <c r="C25" s="20" t="s">
        <v>191</v>
      </c>
      <c r="D25" s="5" t="s">
        <v>168</v>
      </c>
      <c r="E25" s="5" t="s">
        <v>17</v>
      </c>
      <c r="F25" s="20">
        <v>86.27</v>
      </c>
      <c r="G25" s="20">
        <v>0</v>
      </c>
      <c r="H25" s="20">
        <v>0</v>
      </c>
      <c r="I25" s="20">
        <v>0</v>
      </c>
      <c r="J25" s="20">
        <v>3</v>
      </c>
      <c r="K25" s="20">
        <v>0</v>
      </c>
      <c r="L25" s="20">
        <v>0</v>
      </c>
      <c r="M25" s="20">
        <v>0</v>
      </c>
      <c r="N25" s="5">
        <f t="shared" ref="N25:N29" si="5">F25*0.2+G25+H25+I25+J25+K25+L25+M25*0.5</f>
        <v>20.254</v>
      </c>
      <c r="O25" s="5"/>
    </row>
    <row r="26" ht="13.35" spans="1:15">
      <c r="A26" s="5">
        <v>25</v>
      </c>
      <c r="B26" s="5">
        <v>2024211838</v>
      </c>
      <c r="C26" s="5" t="s">
        <v>192</v>
      </c>
      <c r="D26" s="5" t="s">
        <v>168</v>
      </c>
      <c r="E26" s="5" t="s">
        <v>21</v>
      </c>
      <c r="F26" s="5">
        <v>84.67</v>
      </c>
      <c r="G26" s="5">
        <v>0</v>
      </c>
      <c r="H26" s="5">
        <v>0</v>
      </c>
      <c r="I26" s="5">
        <v>0</v>
      </c>
      <c r="J26" s="5">
        <v>3</v>
      </c>
      <c r="K26" s="5">
        <v>0</v>
      </c>
      <c r="L26" s="5">
        <v>0</v>
      </c>
      <c r="M26" s="5">
        <v>0</v>
      </c>
      <c r="N26" s="5">
        <f t="shared" si="4"/>
        <v>19.934</v>
      </c>
      <c r="O26" s="5"/>
    </row>
    <row r="27" ht="13.35" spans="1:15">
      <c r="A27" s="5">
        <v>26</v>
      </c>
      <c r="B27" s="5">
        <v>2024211849</v>
      </c>
      <c r="C27" s="5" t="s">
        <v>193</v>
      </c>
      <c r="D27" s="5" t="s">
        <v>168</v>
      </c>
      <c r="E27" s="5" t="s">
        <v>21</v>
      </c>
      <c r="F27" s="5">
        <v>81.48</v>
      </c>
      <c r="G27" s="5">
        <v>0</v>
      </c>
      <c r="H27" s="5">
        <v>0</v>
      </c>
      <c r="I27" s="5">
        <v>0</v>
      </c>
      <c r="J27" s="5">
        <v>3</v>
      </c>
      <c r="K27" s="5">
        <v>0</v>
      </c>
      <c r="L27" s="5">
        <v>0</v>
      </c>
      <c r="M27" s="5">
        <v>0.5</v>
      </c>
      <c r="N27" s="5">
        <f t="shared" si="4"/>
        <v>19.546</v>
      </c>
      <c r="O27" s="5"/>
    </row>
    <row r="28" ht="13.35" spans="1:15">
      <c r="A28" s="5">
        <v>27</v>
      </c>
      <c r="B28" s="20">
        <v>2024211823</v>
      </c>
      <c r="C28" s="20" t="s">
        <v>194</v>
      </c>
      <c r="D28" s="5" t="s">
        <v>168</v>
      </c>
      <c r="E28" s="5" t="s">
        <v>17</v>
      </c>
      <c r="F28" s="20">
        <v>83.58</v>
      </c>
      <c r="G28" s="20">
        <v>0</v>
      </c>
      <c r="H28" s="20">
        <v>1.2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5">
        <f t="shared" si="5"/>
        <v>17.916</v>
      </c>
      <c r="O28" s="5"/>
    </row>
    <row r="29" ht="13.35" spans="1:15">
      <c r="A29" s="5">
        <v>28</v>
      </c>
      <c r="B29" s="20">
        <v>2024211815</v>
      </c>
      <c r="C29" s="20" t="s">
        <v>195</v>
      </c>
      <c r="D29" s="5" t="s">
        <v>168</v>
      </c>
      <c r="E29" s="5" t="s">
        <v>17</v>
      </c>
      <c r="F29" s="20">
        <v>84.55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1.6</v>
      </c>
      <c r="N29" s="5">
        <f t="shared" si="5"/>
        <v>17.71</v>
      </c>
      <c r="O29" s="5"/>
    </row>
    <row r="30" ht="13.35" spans="1:15">
      <c r="A30" s="5">
        <v>29</v>
      </c>
      <c r="B30" s="5">
        <v>2024211833</v>
      </c>
      <c r="C30" s="5" t="s">
        <v>196</v>
      </c>
      <c r="D30" s="5" t="s">
        <v>168</v>
      </c>
      <c r="E30" s="5" t="s">
        <v>21</v>
      </c>
      <c r="F30" s="5">
        <v>86.45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0.8</v>
      </c>
      <c r="N30" s="5">
        <f t="shared" ref="N30:N32" si="6">F30*0.2+G30+H30+I30+J30+K30*0.5+L30*0.5+M30*0.5</f>
        <v>17.69</v>
      </c>
      <c r="O30" s="5"/>
    </row>
    <row r="31" ht="13.35" spans="1:15">
      <c r="A31" s="5">
        <v>30</v>
      </c>
      <c r="B31" s="5">
        <v>2024211844</v>
      </c>
      <c r="C31" s="5" t="s">
        <v>197</v>
      </c>
      <c r="D31" s="5" t="s">
        <v>168</v>
      </c>
      <c r="E31" s="5" t="s">
        <v>21</v>
      </c>
      <c r="F31" s="5">
        <v>83.7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1.6</v>
      </c>
      <c r="N31" s="5">
        <f t="shared" si="6"/>
        <v>17.54</v>
      </c>
      <c r="O31" s="5"/>
    </row>
    <row r="32" ht="13.35" spans="1:15">
      <c r="A32" s="5">
        <v>31</v>
      </c>
      <c r="B32" s="5">
        <v>2024211834</v>
      </c>
      <c r="C32" s="5" t="s">
        <v>198</v>
      </c>
      <c r="D32" s="5" t="s">
        <v>168</v>
      </c>
      <c r="E32" s="5" t="s">
        <v>21</v>
      </c>
      <c r="F32" s="5">
        <v>87.34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f t="shared" si="6"/>
        <v>17.468</v>
      </c>
      <c r="O32" s="5"/>
    </row>
    <row r="33" ht="13.35" spans="1:15">
      <c r="A33" s="5">
        <v>32</v>
      </c>
      <c r="B33" s="20">
        <v>2024211826</v>
      </c>
      <c r="C33" s="20" t="s">
        <v>199</v>
      </c>
      <c r="D33" s="5" t="s">
        <v>168</v>
      </c>
      <c r="E33" s="5" t="s">
        <v>17</v>
      </c>
      <c r="F33" s="20">
        <v>87.16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5">
        <f t="shared" ref="N33:N36" si="7">F33*0.2+G33+H33+I33+J33+K33+L33+M33*0.5</f>
        <v>17.432</v>
      </c>
      <c r="O33" s="5"/>
    </row>
    <row r="34" ht="13.35" spans="1:15">
      <c r="A34" s="5">
        <v>33</v>
      </c>
      <c r="B34" s="20">
        <v>2024211830</v>
      </c>
      <c r="C34" s="20" t="s">
        <v>200</v>
      </c>
      <c r="D34" s="5" t="s">
        <v>168</v>
      </c>
      <c r="E34" s="5" t="s">
        <v>17</v>
      </c>
      <c r="F34" s="20">
        <v>81.42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2</v>
      </c>
      <c r="N34" s="5">
        <f t="shared" si="7"/>
        <v>17.284</v>
      </c>
      <c r="O34" s="5"/>
    </row>
    <row r="35" ht="13.35" spans="1:15">
      <c r="A35" s="5">
        <v>34</v>
      </c>
      <c r="B35" s="5">
        <v>2024211835</v>
      </c>
      <c r="C35" s="5" t="s">
        <v>201</v>
      </c>
      <c r="D35" s="5" t="s">
        <v>168</v>
      </c>
      <c r="E35" s="5" t="s">
        <v>21</v>
      </c>
      <c r="F35" s="5">
        <v>86.33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f t="shared" ref="N35:N40" si="8">F35*0.2+G35+H35+I35+J35+K35*0.5+L35*0.5+M35*0.5</f>
        <v>17.266</v>
      </c>
      <c r="O35" s="5"/>
    </row>
    <row r="36" ht="13.35" spans="1:15">
      <c r="A36" s="5">
        <v>35</v>
      </c>
      <c r="B36" s="20">
        <v>2024211831</v>
      </c>
      <c r="C36" s="20" t="s">
        <v>202</v>
      </c>
      <c r="D36" s="5" t="s">
        <v>168</v>
      </c>
      <c r="E36" s="5" t="s">
        <v>17</v>
      </c>
      <c r="F36" s="20">
        <v>86.26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5">
        <f t="shared" si="7"/>
        <v>17.252</v>
      </c>
      <c r="O36" s="5"/>
    </row>
    <row r="37" ht="13.35" spans="1:15">
      <c r="A37" s="5">
        <v>36</v>
      </c>
      <c r="B37" s="5">
        <v>2024211850</v>
      </c>
      <c r="C37" s="5" t="s">
        <v>203</v>
      </c>
      <c r="D37" s="5" t="s">
        <v>168</v>
      </c>
      <c r="E37" s="5" t="s">
        <v>21</v>
      </c>
      <c r="F37" s="5">
        <v>84.72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f t="shared" si="8"/>
        <v>16.944</v>
      </c>
      <c r="O37" s="5"/>
    </row>
    <row r="38" s="17" customFormat="1" ht="13.35" spans="1:15">
      <c r="A38" s="21">
        <v>37</v>
      </c>
      <c r="B38" s="22">
        <v>2024211828</v>
      </c>
      <c r="C38" s="22" t="s">
        <v>204</v>
      </c>
      <c r="D38" s="21" t="s">
        <v>168</v>
      </c>
      <c r="E38" s="21" t="s">
        <v>17</v>
      </c>
      <c r="F38" s="22">
        <v>84.53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1">
        <f t="shared" ref="N38:N41" si="9">F38*0.2+G38+H38+I38+J38+K38+L38+M38*0.5</f>
        <v>16.906</v>
      </c>
      <c r="O38" s="21"/>
    </row>
    <row r="39" ht="13.35" spans="1:15">
      <c r="A39" s="8">
        <v>38</v>
      </c>
      <c r="B39" s="23">
        <v>2024211810</v>
      </c>
      <c r="C39" s="23" t="s">
        <v>205</v>
      </c>
      <c r="D39" s="8" t="s">
        <v>168</v>
      </c>
      <c r="E39" s="8" t="s">
        <v>17</v>
      </c>
      <c r="F39" s="23">
        <v>82.76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8">
        <f t="shared" si="9"/>
        <v>16.552</v>
      </c>
      <c r="O39" s="8"/>
    </row>
    <row r="40" ht="13.35" spans="1:15">
      <c r="A40" s="8">
        <v>39</v>
      </c>
      <c r="B40" s="8">
        <v>2024211846</v>
      </c>
      <c r="C40" s="8" t="s">
        <v>206</v>
      </c>
      <c r="D40" s="8" t="s">
        <v>168</v>
      </c>
      <c r="E40" s="8" t="s">
        <v>21</v>
      </c>
      <c r="F40" s="8">
        <v>81.4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0.3</v>
      </c>
      <c r="M40" s="8">
        <v>0</v>
      </c>
      <c r="N40" s="8">
        <f t="shared" si="8"/>
        <v>16.43</v>
      </c>
      <c r="O40" s="8"/>
    </row>
    <row r="41" ht="13.35" spans="1:15">
      <c r="A41" s="8">
        <v>40</v>
      </c>
      <c r="B41" s="23">
        <v>2024211817</v>
      </c>
      <c r="C41" s="23" t="s">
        <v>207</v>
      </c>
      <c r="D41" s="8" t="s">
        <v>168</v>
      </c>
      <c r="E41" s="8" t="s">
        <v>17</v>
      </c>
      <c r="F41" s="23">
        <v>81.4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8">
        <f t="shared" si="9"/>
        <v>16.28</v>
      </c>
      <c r="O41" s="8"/>
    </row>
    <row r="42" ht="13.35" spans="1:15">
      <c r="A42" s="8">
        <v>41</v>
      </c>
      <c r="B42" s="8">
        <v>2024211839</v>
      </c>
      <c r="C42" s="8" t="s">
        <v>208</v>
      </c>
      <c r="D42" s="8" t="s">
        <v>168</v>
      </c>
      <c r="E42" s="8" t="s">
        <v>21</v>
      </c>
      <c r="F42" s="8">
        <v>80.13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f>F42*0.2+G42+H42+I42+J42+K42*0.5+L42*0.5+M42*0.5</f>
        <v>16.026</v>
      </c>
      <c r="O42" s="8"/>
    </row>
    <row r="43" ht="13.35" spans="1:15">
      <c r="A43" s="24"/>
      <c r="B43" s="24"/>
      <c r="C43" s="25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ht="13.35" spans="1:1">
      <c r="A44" s="24"/>
    </row>
  </sheetData>
  <sortState ref="B2:N42">
    <sortCondition ref="N2:N42" descending="1"/>
  </sortState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R35"/>
  <sheetViews>
    <sheetView zoomScale="67" zoomScaleNormal="67" workbookViewId="0">
      <selection activeCell="R26" sqref="R26"/>
    </sheetView>
  </sheetViews>
  <sheetFormatPr defaultColWidth="9" defaultRowHeight="12.5"/>
  <cols>
    <col min="2" max="2" width="12" customWidth="1"/>
    <col min="10" max="11" width="12.875" customWidth="1"/>
  </cols>
  <sheetData>
    <row r="1" ht="13.35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13.35" spans="1:16">
      <c r="A2" s="3">
        <v>1</v>
      </c>
      <c r="B2" s="3">
        <v>2024211791</v>
      </c>
      <c r="C2" s="3" t="s">
        <v>209</v>
      </c>
      <c r="D2" s="3" t="s">
        <v>210</v>
      </c>
      <c r="E2" s="3" t="s">
        <v>17</v>
      </c>
      <c r="F2" s="3">
        <v>82.28</v>
      </c>
      <c r="G2" s="3">
        <v>241.2</v>
      </c>
      <c r="H2" s="3">
        <v>0</v>
      </c>
      <c r="I2" s="3">
        <v>0</v>
      </c>
      <c r="J2" s="3">
        <v>3</v>
      </c>
      <c r="K2" s="3">
        <v>0</v>
      </c>
      <c r="L2" s="3">
        <v>0</v>
      </c>
      <c r="M2" s="3">
        <v>0</v>
      </c>
      <c r="N2" s="3">
        <f t="shared" ref="N2:N28" si="0">F2*0.2+G2+H2+I2+J2+K2+(L2+M2)*0.5</f>
        <v>260.656</v>
      </c>
      <c r="O2" s="9" t="s">
        <v>18</v>
      </c>
      <c r="P2" s="10">
        <v>3</v>
      </c>
    </row>
    <row r="3" ht="13.35" spans="1:15">
      <c r="A3" s="3">
        <v>2</v>
      </c>
      <c r="B3" s="3">
        <v>2024211790</v>
      </c>
      <c r="C3" s="3" t="s">
        <v>211</v>
      </c>
      <c r="D3" s="3" t="s">
        <v>210</v>
      </c>
      <c r="E3" s="3" t="s">
        <v>17</v>
      </c>
      <c r="F3" s="3">
        <v>80.96</v>
      </c>
      <c r="G3" s="3">
        <v>162</v>
      </c>
      <c r="H3" s="3">
        <v>0</v>
      </c>
      <c r="I3" s="3">
        <v>0</v>
      </c>
      <c r="J3" s="3">
        <v>3</v>
      </c>
      <c r="K3" s="3">
        <v>0</v>
      </c>
      <c r="L3" s="3">
        <v>0</v>
      </c>
      <c r="M3" s="3">
        <v>0</v>
      </c>
      <c r="N3" s="3">
        <f t="shared" si="0"/>
        <v>181.192</v>
      </c>
      <c r="O3" s="3"/>
    </row>
    <row r="4" ht="13.35" spans="1:15">
      <c r="A4" s="3">
        <v>3</v>
      </c>
      <c r="B4" s="3">
        <v>2024211792</v>
      </c>
      <c r="C4" s="3" t="s">
        <v>212</v>
      </c>
      <c r="D4" s="3" t="s">
        <v>210</v>
      </c>
      <c r="E4" s="3" t="s">
        <v>17</v>
      </c>
      <c r="F4" s="3">
        <v>89.82</v>
      </c>
      <c r="G4" s="3">
        <v>76.6</v>
      </c>
      <c r="H4" s="3">
        <v>0</v>
      </c>
      <c r="I4" s="3">
        <v>0</v>
      </c>
      <c r="J4" s="3">
        <v>3</v>
      </c>
      <c r="K4" s="3">
        <v>0</v>
      </c>
      <c r="L4" s="3">
        <v>0</v>
      </c>
      <c r="M4" s="3">
        <v>1.3</v>
      </c>
      <c r="N4" s="3">
        <f t="shared" si="0"/>
        <v>98.214</v>
      </c>
      <c r="O4" s="3"/>
    </row>
    <row r="5" ht="13.35" spans="1:16">
      <c r="A5" s="4">
        <v>4</v>
      </c>
      <c r="B5" s="4">
        <v>2024211809</v>
      </c>
      <c r="C5" s="4" t="s">
        <v>213</v>
      </c>
      <c r="D5" s="4" t="s">
        <v>210</v>
      </c>
      <c r="E5" s="4" t="s">
        <v>17</v>
      </c>
      <c r="F5" s="4">
        <v>84.97</v>
      </c>
      <c r="G5" s="4">
        <v>60</v>
      </c>
      <c r="H5" s="4">
        <v>6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f t="shared" si="0"/>
        <v>82.994</v>
      </c>
      <c r="O5" s="11" t="s">
        <v>25</v>
      </c>
      <c r="P5" s="12">
        <v>7</v>
      </c>
    </row>
    <row r="6" ht="13.35" spans="1:15">
      <c r="A6" s="4">
        <v>5</v>
      </c>
      <c r="B6" s="4">
        <v>2024211793</v>
      </c>
      <c r="C6" s="4" t="s">
        <v>214</v>
      </c>
      <c r="D6" s="4" t="s">
        <v>210</v>
      </c>
      <c r="E6" s="4" t="s">
        <v>17</v>
      </c>
      <c r="F6" s="4">
        <v>85.06</v>
      </c>
      <c r="G6" s="4">
        <v>60</v>
      </c>
      <c r="H6" s="4">
        <v>1.8</v>
      </c>
      <c r="I6" s="4">
        <v>0</v>
      </c>
      <c r="J6" s="4">
        <v>3</v>
      </c>
      <c r="K6" s="4">
        <v>0</v>
      </c>
      <c r="L6" s="4">
        <v>0</v>
      </c>
      <c r="M6" s="4">
        <v>0</v>
      </c>
      <c r="N6" s="4">
        <f t="shared" si="0"/>
        <v>81.812</v>
      </c>
      <c r="O6" s="4"/>
    </row>
    <row r="7" ht="13.35" spans="1:15">
      <c r="A7" s="4">
        <v>6</v>
      </c>
      <c r="B7" s="4">
        <v>2024211800</v>
      </c>
      <c r="C7" s="4" t="s">
        <v>215</v>
      </c>
      <c r="D7" s="4" t="s">
        <v>210</v>
      </c>
      <c r="E7" s="4" t="s">
        <v>17</v>
      </c>
      <c r="F7" s="4">
        <v>86.06</v>
      </c>
      <c r="G7" s="4">
        <v>30</v>
      </c>
      <c r="H7" s="4">
        <v>0</v>
      </c>
      <c r="I7" s="4">
        <v>0</v>
      </c>
      <c r="J7" s="4">
        <v>3</v>
      </c>
      <c r="K7" s="4">
        <v>0</v>
      </c>
      <c r="L7" s="4">
        <v>0</v>
      </c>
      <c r="M7" s="4">
        <v>0.8</v>
      </c>
      <c r="N7" s="4">
        <f t="shared" si="0"/>
        <v>50.612</v>
      </c>
      <c r="O7" s="4"/>
    </row>
    <row r="8" ht="13.35" spans="1:15">
      <c r="A8" s="4">
        <v>7</v>
      </c>
      <c r="B8" s="4">
        <v>2024211794</v>
      </c>
      <c r="C8" s="4" t="s">
        <v>216</v>
      </c>
      <c r="D8" s="4" t="s">
        <v>210</v>
      </c>
      <c r="E8" s="4" t="s">
        <v>17</v>
      </c>
      <c r="F8" s="4">
        <v>87.33</v>
      </c>
      <c r="G8" s="4">
        <v>30.8</v>
      </c>
      <c r="H8" s="4">
        <v>1.2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f t="shared" si="0"/>
        <v>49.466</v>
      </c>
      <c r="O8" s="4"/>
    </row>
    <row r="9" ht="13.35" spans="1:15">
      <c r="A9" s="4">
        <v>8</v>
      </c>
      <c r="B9" s="4">
        <v>2024211802</v>
      </c>
      <c r="C9" s="4" t="s">
        <v>217</v>
      </c>
      <c r="D9" s="4" t="s">
        <v>210</v>
      </c>
      <c r="E9" s="4" t="s">
        <v>17</v>
      </c>
      <c r="F9" s="4">
        <v>88.33</v>
      </c>
      <c r="G9" s="4">
        <v>15</v>
      </c>
      <c r="H9" s="4">
        <v>1</v>
      </c>
      <c r="I9" s="4">
        <v>0</v>
      </c>
      <c r="J9" s="4">
        <v>3</v>
      </c>
      <c r="K9" s="4">
        <v>0</v>
      </c>
      <c r="L9" s="4">
        <v>0</v>
      </c>
      <c r="M9" s="4">
        <v>0.8</v>
      </c>
      <c r="N9" s="4">
        <f t="shared" si="0"/>
        <v>37.066</v>
      </c>
      <c r="O9" s="4"/>
    </row>
    <row r="10" ht="13.35" spans="1:15">
      <c r="A10" s="4">
        <v>9</v>
      </c>
      <c r="B10" s="4">
        <v>2024211805</v>
      </c>
      <c r="C10" s="4" t="s">
        <v>218</v>
      </c>
      <c r="D10" s="4" t="s">
        <v>210</v>
      </c>
      <c r="E10" s="4" t="s">
        <v>17</v>
      </c>
      <c r="F10" s="4">
        <v>83.07</v>
      </c>
      <c r="G10" s="4">
        <v>10</v>
      </c>
      <c r="H10" s="4">
        <v>0</v>
      </c>
      <c r="I10" s="4">
        <v>0</v>
      </c>
      <c r="J10" s="4">
        <v>3</v>
      </c>
      <c r="K10" s="4">
        <v>0</v>
      </c>
      <c r="L10" s="4">
        <v>0</v>
      </c>
      <c r="M10" s="4">
        <v>1.6</v>
      </c>
      <c r="N10" s="4">
        <f t="shared" si="0"/>
        <v>30.414</v>
      </c>
      <c r="O10" s="4"/>
    </row>
    <row r="11" ht="13.35" spans="1:15">
      <c r="A11" s="4">
        <v>10</v>
      </c>
      <c r="B11" s="4">
        <v>2024211797</v>
      </c>
      <c r="C11" s="4" t="s">
        <v>219</v>
      </c>
      <c r="D11" s="4" t="s">
        <v>210</v>
      </c>
      <c r="E11" s="4" t="s">
        <v>17</v>
      </c>
      <c r="F11" s="4">
        <v>84.68</v>
      </c>
      <c r="G11" s="4">
        <v>5</v>
      </c>
      <c r="H11" s="4">
        <v>6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f t="shared" si="0"/>
        <v>27.936</v>
      </c>
      <c r="O11" s="4"/>
    </row>
    <row r="12" ht="13.35" spans="1:16">
      <c r="A12" s="5">
        <v>11</v>
      </c>
      <c r="B12" s="5">
        <v>2024211798</v>
      </c>
      <c r="C12" s="5" t="s">
        <v>220</v>
      </c>
      <c r="D12" s="5" t="s">
        <v>210</v>
      </c>
      <c r="E12" s="5" t="s">
        <v>17</v>
      </c>
      <c r="F12" s="5">
        <v>86.03</v>
      </c>
      <c r="G12" s="5">
        <v>0</v>
      </c>
      <c r="H12" s="5">
        <v>6</v>
      </c>
      <c r="I12" s="5">
        <v>0</v>
      </c>
      <c r="J12" s="5">
        <v>2</v>
      </c>
      <c r="K12" s="5">
        <v>0</v>
      </c>
      <c r="L12" s="5">
        <v>0</v>
      </c>
      <c r="M12" s="5">
        <v>0</v>
      </c>
      <c r="N12" s="5">
        <f t="shared" si="0"/>
        <v>25.206</v>
      </c>
      <c r="O12" s="13" t="s">
        <v>39</v>
      </c>
      <c r="P12" s="14">
        <v>14</v>
      </c>
    </row>
    <row r="13" ht="13.35" spans="1:15">
      <c r="A13" s="5">
        <v>12</v>
      </c>
      <c r="B13" s="5">
        <v>2024201318</v>
      </c>
      <c r="C13" s="5" t="s">
        <v>221</v>
      </c>
      <c r="D13" s="5" t="s">
        <v>210</v>
      </c>
      <c r="E13" s="5" t="s">
        <v>17</v>
      </c>
      <c r="F13" s="5">
        <v>86.58</v>
      </c>
      <c r="G13" s="5">
        <v>0</v>
      </c>
      <c r="H13" s="5">
        <v>0</v>
      </c>
      <c r="I13" s="5">
        <v>0</v>
      </c>
      <c r="J13" s="5">
        <v>3</v>
      </c>
      <c r="K13" s="5">
        <v>0</v>
      </c>
      <c r="L13" s="5">
        <v>0</v>
      </c>
      <c r="M13" s="5">
        <v>0</v>
      </c>
      <c r="N13" s="5">
        <f t="shared" si="0"/>
        <v>20.316</v>
      </c>
      <c r="O13" s="5"/>
    </row>
    <row r="14" s="1" customFormat="1" ht="13.35" spans="1:44">
      <c r="A14" s="5">
        <v>13</v>
      </c>
      <c r="B14" s="6">
        <v>2024201317</v>
      </c>
      <c r="C14" s="6" t="s">
        <v>222</v>
      </c>
      <c r="D14" s="6" t="s">
        <v>210</v>
      </c>
      <c r="E14" s="6" t="s">
        <v>17</v>
      </c>
      <c r="F14" s="6">
        <v>86.48</v>
      </c>
      <c r="G14" s="6">
        <v>0</v>
      </c>
      <c r="H14" s="6">
        <v>0</v>
      </c>
      <c r="I14" s="6">
        <v>0</v>
      </c>
      <c r="J14" s="6">
        <v>3</v>
      </c>
      <c r="K14" s="6">
        <v>0</v>
      </c>
      <c r="L14" s="6">
        <v>0</v>
      </c>
      <c r="M14" s="6">
        <v>0</v>
      </c>
      <c r="N14" s="6">
        <f t="shared" si="0"/>
        <v>20.296</v>
      </c>
      <c r="O14" s="6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6"/>
    </row>
    <row r="15" ht="13.35" spans="1:15">
      <c r="A15" s="5">
        <v>14</v>
      </c>
      <c r="B15" s="5">
        <v>2024211789</v>
      </c>
      <c r="C15" s="5" t="s">
        <v>223</v>
      </c>
      <c r="D15" s="5" t="s">
        <v>210</v>
      </c>
      <c r="E15" s="5" t="s">
        <v>17</v>
      </c>
      <c r="F15" s="5">
        <v>85.8</v>
      </c>
      <c r="G15" s="5">
        <v>0</v>
      </c>
      <c r="H15" s="5">
        <v>0</v>
      </c>
      <c r="I15" s="5">
        <v>0</v>
      </c>
      <c r="J15" s="5">
        <v>3</v>
      </c>
      <c r="K15" s="5">
        <v>0</v>
      </c>
      <c r="L15" s="5">
        <v>0</v>
      </c>
      <c r="M15" s="5">
        <v>0</v>
      </c>
      <c r="N15" s="5">
        <f t="shared" si="0"/>
        <v>20.16</v>
      </c>
      <c r="O15" s="5"/>
    </row>
    <row r="16" ht="13.35" spans="1:15">
      <c r="A16" s="5">
        <v>15</v>
      </c>
      <c r="B16" s="5">
        <v>2024211807</v>
      </c>
      <c r="C16" s="5" t="s">
        <v>224</v>
      </c>
      <c r="D16" s="5" t="s">
        <v>210</v>
      </c>
      <c r="E16" s="5" t="s">
        <v>17</v>
      </c>
      <c r="F16" s="5">
        <v>82.87</v>
      </c>
      <c r="G16" s="5">
        <v>0</v>
      </c>
      <c r="H16" s="5">
        <v>0</v>
      </c>
      <c r="I16" s="5">
        <v>0</v>
      </c>
      <c r="J16" s="5">
        <v>3</v>
      </c>
      <c r="K16" s="5">
        <v>0</v>
      </c>
      <c r="L16" s="5">
        <v>0</v>
      </c>
      <c r="M16" s="5">
        <v>0</v>
      </c>
      <c r="N16" s="5">
        <f t="shared" si="0"/>
        <v>19.574</v>
      </c>
      <c r="O16" s="5"/>
    </row>
    <row r="17" ht="13.35" spans="1:15">
      <c r="A17" s="5">
        <v>16</v>
      </c>
      <c r="B17" s="5">
        <v>2024211806</v>
      </c>
      <c r="C17" s="5" t="s">
        <v>225</v>
      </c>
      <c r="D17" s="5" t="s">
        <v>210</v>
      </c>
      <c r="E17" s="5" t="s">
        <v>17</v>
      </c>
      <c r="F17" s="5">
        <v>86.43</v>
      </c>
      <c r="G17" s="5">
        <v>0</v>
      </c>
      <c r="H17" s="5">
        <v>0.2</v>
      </c>
      <c r="I17" s="5">
        <v>0</v>
      </c>
      <c r="J17" s="5">
        <v>2</v>
      </c>
      <c r="K17" s="5">
        <v>0</v>
      </c>
      <c r="L17" s="5">
        <v>0</v>
      </c>
      <c r="M17" s="5">
        <v>0</v>
      </c>
      <c r="N17" s="5">
        <f t="shared" si="0"/>
        <v>19.486</v>
      </c>
      <c r="O17" s="5"/>
    </row>
    <row r="18" ht="13.35" spans="1:15">
      <c r="A18" s="5">
        <v>17</v>
      </c>
      <c r="B18" s="5">
        <v>2024211801</v>
      </c>
      <c r="C18" s="5" t="s">
        <v>226</v>
      </c>
      <c r="D18" s="5" t="s">
        <v>210</v>
      </c>
      <c r="E18" s="5" t="s">
        <v>17</v>
      </c>
      <c r="F18" s="5">
        <v>82.28</v>
      </c>
      <c r="G18" s="5">
        <v>0</v>
      </c>
      <c r="H18" s="5">
        <v>0</v>
      </c>
      <c r="I18" s="5">
        <v>0</v>
      </c>
      <c r="J18" s="5">
        <v>3</v>
      </c>
      <c r="K18" s="5">
        <v>0</v>
      </c>
      <c r="L18" s="5">
        <v>0</v>
      </c>
      <c r="M18" s="5">
        <v>0</v>
      </c>
      <c r="N18" s="5">
        <f t="shared" si="0"/>
        <v>19.456</v>
      </c>
      <c r="O18" s="5"/>
    </row>
    <row r="19" ht="13.35" spans="1:15">
      <c r="A19" s="5">
        <v>18</v>
      </c>
      <c r="B19" s="5">
        <v>2024211808</v>
      </c>
      <c r="C19" s="5" t="s">
        <v>227</v>
      </c>
      <c r="D19" s="5" t="s">
        <v>210</v>
      </c>
      <c r="E19" s="5" t="s">
        <v>17</v>
      </c>
      <c r="F19" s="5">
        <v>80.78</v>
      </c>
      <c r="G19" s="5">
        <v>0</v>
      </c>
      <c r="H19" s="5">
        <v>0</v>
      </c>
      <c r="I19" s="5">
        <v>0</v>
      </c>
      <c r="J19" s="5">
        <v>3</v>
      </c>
      <c r="K19" s="5">
        <v>0</v>
      </c>
      <c r="L19" s="5">
        <v>0</v>
      </c>
      <c r="M19" s="5">
        <v>0</v>
      </c>
      <c r="N19" s="5">
        <f t="shared" si="0"/>
        <v>19.156</v>
      </c>
      <c r="O19" s="5"/>
    </row>
    <row r="20" ht="13.35" spans="1:15">
      <c r="A20" s="5">
        <v>19</v>
      </c>
      <c r="B20" s="5">
        <v>2024211796</v>
      </c>
      <c r="C20" s="5" t="s">
        <v>228</v>
      </c>
      <c r="D20" s="5" t="s">
        <v>210</v>
      </c>
      <c r="E20" s="5" t="s">
        <v>17</v>
      </c>
      <c r="F20" s="5">
        <v>82.72</v>
      </c>
      <c r="G20" s="5">
        <v>0</v>
      </c>
      <c r="H20" s="5">
        <v>0.2</v>
      </c>
      <c r="I20" s="5">
        <v>0</v>
      </c>
      <c r="J20" s="5">
        <v>2</v>
      </c>
      <c r="K20" s="5">
        <v>0</v>
      </c>
      <c r="L20" s="5">
        <v>0</v>
      </c>
      <c r="M20" s="5">
        <v>0</v>
      </c>
      <c r="N20" s="5">
        <f t="shared" si="0"/>
        <v>18.744</v>
      </c>
      <c r="O20" s="5"/>
    </row>
    <row r="21" ht="13.35" spans="1:15">
      <c r="A21" s="5">
        <v>20</v>
      </c>
      <c r="B21" s="5">
        <v>2024211787</v>
      </c>
      <c r="C21" s="7" t="s">
        <v>229</v>
      </c>
      <c r="D21" s="5" t="s">
        <v>210</v>
      </c>
      <c r="E21" s="5" t="s">
        <v>17</v>
      </c>
      <c r="F21" s="5">
        <v>88.07</v>
      </c>
      <c r="G21" s="5">
        <v>0</v>
      </c>
      <c r="H21" s="5">
        <v>0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f t="shared" si="0"/>
        <v>18.614</v>
      </c>
      <c r="O21" s="5"/>
    </row>
    <row r="22" ht="13.35" spans="1:15">
      <c r="A22" s="5">
        <v>21</v>
      </c>
      <c r="B22" s="5">
        <v>2024211788</v>
      </c>
      <c r="C22" s="5" t="s">
        <v>230</v>
      </c>
      <c r="D22" s="5" t="s">
        <v>210</v>
      </c>
      <c r="E22" s="5" t="s">
        <v>17</v>
      </c>
      <c r="F22" s="5">
        <v>86.49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1.6</v>
      </c>
      <c r="N22" s="5">
        <f t="shared" si="0"/>
        <v>18.098</v>
      </c>
      <c r="O22" s="5"/>
    </row>
    <row r="23" ht="13.35" spans="1:15">
      <c r="A23" s="5">
        <v>22</v>
      </c>
      <c r="B23" s="5">
        <v>2024211804</v>
      </c>
      <c r="C23" s="5" t="s">
        <v>231</v>
      </c>
      <c r="D23" s="5" t="s">
        <v>210</v>
      </c>
      <c r="E23" s="5" t="s">
        <v>17</v>
      </c>
      <c r="F23" s="5">
        <v>85.88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1.6</v>
      </c>
      <c r="N23" s="5">
        <f t="shared" si="0"/>
        <v>17.976</v>
      </c>
      <c r="O23" s="5"/>
    </row>
    <row r="24" ht="13.35" spans="1:15">
      <c r="A24" s="5">
        <v>23</v>
      </c>
      <c r="B24" s="5">
        <v>2024211786</v>
      </c>
      <c r="C24" s="5" t="s">
        <v>232</v>
      </c>
      <c r="D24" s="5" t="s">
        <v>210</v>
      </c>
      <c r="E24" s="5" t="s">
        <v>17</v>
      </c>
      <c r="F24" s="5">
        <v>84.25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2</v>
      </c>
      <c r="N24" s="5">
        <f t="shared" si="0"/>
        <v>17.85</v>
      </c>
      <c r="O24" s="5"/>
    </row>
    <row r="25" ht="13.35" spans="1:15">
      <c r="A25" s="5">
        <v>24</v>
      </c>
      <c r="B25" s="5">
        <v>2024211803</v>
      </c>
      <c r="C25" s="5" t="s">
        <v>233</v>
      </c>
      <c r="D25" s="5" t="s">
        <v>210</v>
      </c>
      <c r="E25" s="5" t="s">
        <v>17</v>
      </c>
      <c r="F25" s="5">
        <v>87.52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f t="shared" si="0"/>
        <v>17.504</v>
      </c>
      <c r="O25" s="5"/>
    </row>
    <row r="26" ht="13.35" spans="1:15">
      <c r="A26" s="8">
        <v>25</v>
      </c>
      <c r="B26" s="8">
        <v>2024211799</v>
      </c>
      <c r="C26" s="8" t="s">
        <v>234</v>
      </c>
      <c r="D26" s="8" t="s">
        <v>210</v>
      </c>
      <c r="E26" s="8" t="s">
        <v>17</v>
      </c>
      <c r="F26" s="8">
        <v>84.38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f t="shared" si="0"/>
        <v>16.876</v>
      </c>
      <c r="O26" s="8"/>
    </row>
    <row r="27" s="1" customFormat="1" ht="13.35" spans="1:44">
      <c r="A27" s="8">
        <v>26</v>
      </c>
      <c r="B27" s="1">
        <v>2024211795</v>
      </c>
      <c r="C27" s="1" t="s">
        <v>235</v>
      </c>
      <c r="D27" s="1" t="s">
        <v>210</v>
      </c>
      <c r="E27" s="1" t="s">
        <v>17</v>
      </c>
      <c r="F27" s="1">
        <v>81.2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f t="shared" si="0"/>
        <v>16.24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6"/>
    </row>
    <row r="28" ht="13.35" spans="1:15">
      <c r="A28" s="8">
        <v>27</v>
      </c>
      <c r="B28" s="8">
        <v>2024211785</v>
      </c>
      <c r="C28" s="8" t="s">
        <v>236</v>
      </c>
      <c r="D28" s="8" t="s">
        <v>210</v>
      </c>
      <c r="E28" s="8" t="s">
        <v>17</v>
      </c>
      <c r="F28" s="8">
        <v>76.85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f t="shared" si="0"/>
        <v>15.37</v>
      </c>
      <c r="O28" s="8"/>
    </row>
    <row r="35" ht="13.35" spans="4:4">
      <c r="D35" s="1"/>
    </row>
  </sheetData>
  <sortState ref="B2:N28">
    <sortCondition ref="N2:N28" descending="1"/>
  </sortState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测绘科学与技术</vt:lpstr>
      <vt:lpstr>测绘工程</vt:lpstr>
      <vt:lpstr>地质资源与地质工程</vt:lpstr>
      <vt:lpstr>地质工程</vt:lpstr>
      <vt:lpstr>安全工程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xiaoshunshun</dc:creator>
  <cp:lastModifiedBy>iPad</cp:lastModifiedBy>
  <dcterms:created xsi:type="dcterms:W3CDTF">2015-06-05T18:19:00Z</dcterms:created>
  <dcterms:modified xsi:type="dcterms:W3CDTF">2026-10-12T02:27:50Z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2300C6B2D68D4057B63169FE38D641B8_12</vt:lpwstr>
  </property>
  <property fmtid="{D5CDD505-2E9C-101B-9397-08002B2CF9AE}" pid="3" name="KSOProductBuildVer">
    <vt:lpwstr>2052-26.9.2</vt:lpwstr>
  </property>
  <property fmtid="{D5CDD505-2E9C-101B-9397-08002B2CF9AE}" pid="4" name="CalculationRule">
    <vt:i4>0</vt:i4>
  </property>
</Properties>
</file>