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2F0CF6DF-60CD-4524-AF7C-893070BDC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电气" sheetId="1" r:id="rId1"/>
    <sheet name="电子" sheetId="8" r:id="rId2"/>
  </sheets>
  <definedNames>
    <definedName name="_xlnm._FilterDatabase" localSheetId="0" hidden="1">电气!$C$1:$C$324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117" i="8" l="1"/>
  <c r="Z110" i="8"/>
  <c r="Z113" i="8"/>
  <c r="Z57" i="8"/>
  <c r="Z103" i="8"/>
  <c r="Z118" i="8"/>
  <c r="Z65" i="8"/>
  <c r="Z47" i="8"/>
  <c r="Z3" i="8"/>
  <c r="Z78" i="8"/>
  <c r="Z40" i="8"/>
  <c r="Z21" i="8"/>
  <c r="Z85" i="8"/>
  <c r="Z8" i="8"/>
  <c r="Z111" i="8"/>
  <c r="Z77" i="8"/>
  <c r="Z90" i="8"/>
  <c r="Z14" i="8"/>
  <c r="Z38" i="8"/>
  <c r="Z26" i="8"/>
  <c r="Z43" i="8"/>
  <c r="Z36" i="8"/>
  <c r="Z87" i="8"/>
  <c r="Z80" i="8"/>
  <c r="Z23" i="8"/>
  <c r="Z96" i="8"/>
  <c r="Z88" i="8"/>
  <c r="Z75" i="8"/>
  <c r="Z34" i="8"/>
  <c r="Z67" i="8"/>
  <c r="Z44" i="8"/>
  <c r="Z46" i="8"/>
  <c r="Z17" i="8"/>
  <c r="Z31" i="8"/>
  <c r="Z100" i="8"/>
  <c r="Z76" i="8"/>
  <c r="Z7" i="8"/>
  <c r="Z52" i="8"/>
  <c r="Z79" i="8"/>
  <c r="Z49" i="8"/>
  <c r="Z92" i="8"/>
  <c r="Z89" i="8"/>
  <c r="Z16" i="8"/>
  <c r="Z97" i="8"/>
  <c r="Z51" i="8"/>
  <c r="Z12" i="8"/>
  <c r="Z106" i="8"/>
  <c r="Z25" i="8"/>
  <c r="Z24" i="8"/>
  <c r="Z35" i="8"/>
  <c r="Z10" i="8"/>
  <c r="Z66" i="8"/>
  <c r="Z18" i="8"/>
  <c r="Z42" i="8"/>
  <c r="Z94" i="8"/>
  <c r="Z84" i="8"/>
  <c r="Z115" i="8"/>
  <c r="Z2" i="8"/>
  <c r="Z70" i="8"/>
  <c r="Z74" i="8"/>
  <c r="Z37" i="8"/>
  <c r="Z6" i="8"/>
  <c r="Z109" i="8"/>
  <c r="Z105" i="8"/>
  <c r="Z4" i="8"/>
  <c r="Z62" i="8"/>
  <c r="Z58" i="8"/>
  <c r="Z93" i="8"/>
  <c r="Z48" i="8"/>
  <c r="Z39" i="8"/>
  <c r="Z53" i="8"/>
  <c r="Z27" i="8"/>
  <c r="Z81" i="8"/>
  <c r="Z102" i="8"/>
  <c r="Z82" i="8"/>
  <c r="Z11" i="8"/>
  <c r="Z33" i="8"/>
  <c r="Z95" i="8"/>
  <c r="Z61" i="8"/>
  <c r="Z63" i="8"/>
  <c r="Z69" i="8"/>
  <c r="Z108" i="8"/>
  <c r="Z72" i="8"/>
  <c r="Z83" i="8"/>
  <c r="Z98" i="8"/>
  <c r="Z73" i="8"/>
  <c r="Z104" i="8"/>
  <c r="Z19" i="8"/>
  <c r="Z116" i="8"/>
  <c r="Z13" i="8"/>
  <c r="Z107" i="8"/>
  <c r="Z86" i="8"/>
  <c r="Z91" i="8"/>
  <c r="Z112" i="8"/>
  <c r="Z101" i="8"/>
  <c r="Z71" i="8"/>
  <c r="Z64" i="8"/>
  <c r="Z41" i="8"/>
  <c r="Z9" i="8"/>
  <c r="Z50" i="8"/>
  <c r="Z55" i="8"/>
  <c r="Z29" i="8"/>
  <c r="Z99" i="8"/>
  <c r="Z22" i="8"/>
  <c r="Z20" i="8"/>
  <c r="Z68" i="8"/>
  <c r="Z5" i="8"/>
  <c r="Z30" i="8"/>
  <c r="Z15" i="8"/>
  <c r="AD304" i="1"/>
  <c r="AD321" i="1"/>
  <c r="AD153" i="1"/>
  <c r="AD60" i="1"/>
  <c r="AD310" i="1"/>
  <c r="AD69" i="1"/>
  <c r="AD164" i="1"/>
  <c r="AD238" i="1"/>
  <c r="AD25" i="1"/>
  <c r="AD284" i="1"/>
  <c r="AD138" i="1"/>
  <c r="AD63" i="1"/>
  <c r="AD29" i="1"/>
  <c r="AD221" i="1"/>
  <c r="AD5" i="1"/>
  <c r="AD137" i="1"/>
  <c r="AD172" i="1"/>
  <c r="AD163" i="1"/>
  <c r="AD302" i="1"/>
  <c r="AD234" i="1"/>
  <c r="AD97" i="1"/>
  <c r="AD170" i="1"/>
  <c r="AD278" i="1"/>
  <c r="AD44" i="1"/>
  <c r="AD162" i="1"/>
  <c r="AD72" i="1"/>
  <c r="AD12" i="1"/>
  <c r="AD110" i="1"/>
  <c r="AD301" i="1"/>
  <c r="AD285" i="1"/>
  <c r="AD46" i="1"/>
  <c r="AD166" i="1"/>
  <c r="AD201" i="1"/>
  <c r="AD85" i="1"/>
  <c r="AD65" i="1"/>
  <c r="AD95" i="1"/>
  <c r="AD235" i="1"/>
  <c r="AD150" i="1"/>
  <c r="AD277" i="1"/>
  <c r="AD159" i="1"/>
  <c r="AD287" i="1"/>
  <c r="AD141" i="1"/>
  <c r="AD161" i="1"/>
  <c r="AD265" i="1"/>
  <c r="AD249" i="1"/>
  <c r="AD79" i="1"/>
  <c r="AD73" i="1"/>
  <c r="AD189" i="1"/>
  <c r="AD225" i="1"/>
  <c r="AD202" i="1"/>
  <c r="AD87" i="1"/>
  <c r="AD222" i="1"/>
  <c r="AD251" i="1"/>
  <c r="AD89" i="1"/>
  <c r="AD50" i="1"/>
  <c r="AD293" i="1"/>
  <c r="AD239" i="1"/>
  <c r="AD142" i="1"/>
  <c r="AD111" i="1"/>
  <c r="AD200" i="1"/>
  <c r="AD289" i="1"/>
  <c r="AD312" i="1"/>
  <c r="AD15" i="1"/>
  <c r="AD67" i="1"/>
  <c r="AD299" i="1"/>
  <c r="AD291" i="1"/>
  <c r="AD104" i="1"/>
  <c r="AD319" i="1"/>
  <c r="AD230" i="1"/>
  <c r="AD257" i="1"/>
  <c r="AD305" i="1"/>
  <c r="AD300" i="1"/>
  <c r="AD295" i="1"/>
  <c r="AD272" i="1"/>
  <c r="AD148" i="1"/>
  <c r="AD240" i="1"/>
  <c r="AD54" i="1"/>
  <c r="AD205" i="1"/>
  <c r="AD256" i="1"/>
  <c r="AD82" i="1"/>
  <c r="AD267" i="1"/>
  <c r="AD126" i="1"/>
  <c r="Z54" i="8" l="1"/>
  <c r="Z60" i="8"/>
  <c r="Z56" i="8"/>
  <c r="Z45" i="8"/>
  <c r="Z28" i="8"/>
  <c r="Z32" i="8"/>
  <c r="Z114" i="8"/>
  <c r="Z59" i="8"/>
  <c r="AD181" i="1"/>
  <c r="AD195" i="1"/>
  <c r="AD188" i="1"/>
  <c r="AD53" i="1"/>
  <c r="AD183" i="1"/>
  <c r="AD86" i="1"/>
  <c r="AD109" i="1"/>
  <c r="AD120" i="1"/>
  <c r="AD23" i="1"/>
  <c r="AD246" i="1"/>
  <c r="AD274" i="1"/>
  <c r="AD84" i="1"/>
  <c r="AD254" i="1"/>
  <c r="AD78" i="1"/>
  <c r="AD260" i="1"/>
  <c r="AD49" i="1"/>
  <c r="AD56" i="1"/>
  <c r="AD62" i="1"/>
  <c r="AD135" i="1"/>
  <c r="AD31" i="1"/>
  <c r="AD144" i="1"/>
  <c r="AD165" i="1"/>
  <c r="AD210" i="1"/>
  <c r="AD271" i="1"/>
  <c r="AD216" i="1"/>
  <c r="AD248" i="1"/>
  <c r="AD308" i="1"/>
  <c r="AD168" i="1"/>
  <c r="AD39" i="1"/>
  <c r="AD140" i="1"/>
  <c r="AD264" i="1"/>
  <c r="AD269" i="1"/>
  <c r="AD253" i="1"/>
  <c r="AD51" i="1"/>
  <c r="AD32" i="1"/>
  <c r="AD116" i="1"/>
  <c r="AD190" i="1"/>
  <c r="AD281" i="1"/>
  <c r="AD113" i="1"/>
  <c r="AD18" i="1"/>
  <c r="AD203" i="1"/>
  <c r="AD40" i="1"/>
  <c r="AD107" i="1"/>
  <c r="AD286" i="1"/>
  <c r="AD180" i="1"/>
  <c r="AD59" i="1"/>
  <c r="AD106" i="1"/>
  <c r="AD47" i="1"/>
  <c r="AD320" i="1"/>
  <c r="AD247" i="1"/>
  <c r="AD129" i="1"/>
  <c r="AD179" i="1"/>
  <c r="AD156" i="1"/>
  <c r="AD233" i="1"/>
  <c r="AD34" i="1"/>
  <c r="AD6" i="1"/>
  <c r="AD19" i="1"/>
  <c r="AD174" i="1"/>
  <c r="AD24" i="1"/>
  <c r="AD7" i="1"/>
  <c r="AD184" i="1"/>
  <c r="AD207" i="1"/>
  <c r="AD232" i="1"/>
  <c r="AD217" i="1"/>
  <c r="AD122" i="1"/>
  <c r="AD75" i="1"/>
  <c r="AD81" i="1"/>
  <c r="AD194" i="1"/>
  <c r="AD66" i="1"/>
  <c r="AD77" i="1"/>
  <c r="AD8" i="1"/>
  <c r="AD93" i="1"/>
  <c r="AD160" i="1"/>
  <c r="AD64" i="1"/>
  <c r="AD177" i="1"/>
  <c r="AD3" i="1"/>
  <c r="AD30" i="1"/>
  <c r="AD259" i="1"/>
  <c r="AD74" i="1"/>
  <c r="AD52" i="1"/>
  <c r="AD42" i="1"/>
  <c r="AD209" i="1"/>
  <c r="AD146" i="1"/>
  <c r="AD154" i="1"/>
  <c r="AD130" i="1"/>
  <c r="AD316" i="1"/>
  <c r="AD48" i="1"/>
  <c r="AD228" i="1"/>
  <c r="AD20" i="1"/>
  <c r="AD175" i="1"/>
  <c r="AD38" i="1"/>
  <c r="AD311" i="1"/>
  <c r="AD139" i="1"/>
  <c r="AD91" i="1"/>
  <c r="AD33" i="1"/>
  <c r="AD121" i="1"/>
  <c r="AD136" i="1"/>
  <c r="AD133" i="1"/>
  <c r="AD36" i="1"/>
  <c r="AD14" i="1"/>
  <c r="AD186" i="1"/>
  <c r="AD118" i="1"/>
  <c r="AD313" i="1"/>
  <c r="AD236" i="1"/>
  <c r="AD250" i="1"/>
  <c r="AD99" i="1"/>
  <c r="AD16" i="1"/>
  <c r="AD237" i="1"/>
  <c r="AD191" i="1"/>
  <c r="AD296" i="1"/>
  <c r="AD58" i="1"/>
  <c r="AD123" i="1"/>
  <c r="AD108" i="1"/>
  <c r="AD119" i="1"/>
  <c r="AD145" i="1"/>
  <c r="AD206" i="1"/>
  <c r="AD100" i="1"/>
  <c r="AD55" i="1"/>
  <c r="AD231" i="1"/>
  <c r="AD134" i="1"/>
  <c r="AD117" i="1"/>
  <c r="AD245" i="1"/>
  <c r="AD307" i="1"/>
  <c r="AD185" i="1"/>
  <c r="AD147" i="1"/>
  <c r="AD155" i="1"/>
  <c r="AD218" i="1"/>
  <c r="AD43" i="1"/>
  <c r="AD4" i="1"/>
  <c r="AD114" i="1"/>
  <c r="AD45" i="1"/>
  <c r="AD261" i="1"/>
  <c r="AD28" i="1"/>
  <c r="AD11" i="1"/>
  <c r="AD219" i="1"/>
  <c r="AD71" i="1"/>
  <c r="AD80" i="1"/>
  <c r="AD112" i="1"/>
  <c r="AD220" i="1"/>
  <c r="AD83" i="1"/>
  <c r="AD9" i="1"/>
  <c r="AD173" i="1"/>
  <c r="AD244" i="1"/>
  <c r="AD176" i="1"/>
  <c r="AD322" i="1"/>
  <c r="AD242" i="1"/>
  <c r="AD279" i="1"/>
  <c r="AD157" i="1"/>
  <c r="AD224" i="1"/>
  <c r="AD317" i="1"/>
  <c r="AD227" i="1"/>
  <c r="AD127" i="1"/>
  <c r="AD21" i="1"/>
  <c r="AD215" i="1"/>
  <c r="AD303" i="1"/>
  <c r="AD297" i="1"/>
  <c r="AD125" i="1"/>
  <c r="AD306" i="1"/>
  <c r="AD27" i="1"/>
  <c r="AD98" i="1"/>
  <c r="AD187" i="1"/>
  <c r="AD22" i="1"/>
  <c r="AD197" i="1"/>
  <c r="AD196" i="1"/>
  <c r="AD102" i="1"/>
  <c r="AD213" i="1"/>
  <c r="AD294" i="1"/>
  <c r="AD105" i="1"/>
  <c r="AD276" i="1"/>
  <c r="AD35" i="1"/>
  <c r="AD26" i="1"/>
  <c r="AD270" i="1"/>
  <c r="AD37" i="1"/>
  <c r="AD152" i="1"/>
  <c r="AD243" i="1"/>
  <c r="AD315" i="1"/>
  <c r="AD94" i="1"/>
  <c r="AD211" i="1"/>
  <c r="AD273" i="1"/>
  <c r="AD255" i="1"/>
  <c r="AD198" i="1"/>
  <c r="AD262" i="1"/>
  <c r="AD258" i="1"/>
  <c r="AD280" i="1"/>
  <c r="AD178" i="1"/>
  <c r="AD57" i="1"/>
  <c r="AD70" i="1"/>
  <c r="AD101" i="1"/>
  <c r="AD76" i="1"/>
  <c r="AD103" i="1"/>
  <c r="AD2" i="1"/>
  <c r="AD199" i="1"/>
  <c r="AD214" i="1"/>
  <c r="AD90" i="1"/>
  <c r="AD263" i="1"/>
  <c r="AD283" i="1"/>
  <c r="AD290" i="1"/>
  <c r="AD92" i="1"/>
  <c r="AD151" i="1"/>
  <c r="AD61" i="1"/>
  <c r="AD212" i="1"/>
  <c r="AD298" i="1"/>
  <c r="AD115" i="1"/>
  <c r="AD266" i="1"/>
  <c r="AD192" i="1"/>
  <c r="AD208" i="1"/>
  <c r="AD318" i="1"/>
  <c r="AD309" i="1"/>
  <c r="AD10" i="1"/>
  <c r="AD229" i="1"/>
  <c r="AD132" i="1"/>
  <c r="AD149" i="1"/>
  <c r="AD241" i="1"/>
  <c r="AD169" i="1"/>
  <c r="AD167" i="1"/>
  <c r="AD252" i="1"/>
  <c r="AD292" i="1"/>
  <c r="AD204" i="1"/>
  <c r="AD88" i="1"/>
  <c r="AD193" i="1"/>
  <c r="AD68" i="1"/>
  <c r="AD124" i="1"/>
  <c r="AD41" i="1"/>
  <c r="AD182" i="1"/>
  <c r="AD171" i="1"/>
  <c r="AD288" i="1"/>
  <c r="AD96" i="1"/>
  <c r="AD158" i="1"/>
  <c r="AD268" i="1"/>
  <c r="AD143" i="1"/>
  <c r="AD282" i="1"/>
  <c r="AD323" i="1"/>
  <c r="AD223" i="1"/>
  <c r="AD13" i="1"/>
  <c r="AD128" i="1"/>
  <c r="AD226" i="1"/>
  <c r="AD314" i="1"/>
  <c r="AD131" i="1"/>
  <c r="AD275" i="1"/>
  <c r="AD17" i="1"/>
</calcChain>
</file>

<file path=xl/sharedStrings.xml><?xml version="1.0" encoding="utf-8"?>
<sst xmlns="http://schemas.openxmlformats.org/spreadsheetml/2006/main" count="554" uniqueCount="63">
  <si>
    <t>序号</t>
  </si>
  <si>
    <t>学号</t>
  </si>
  <si>
    <t>班级</t>
  </si>
  <si>
    <t>高等数学Ⅰ
[必][5.0学分]</t>
    <phoneticPr fontId="2" type="noConversion"/>
  </si>
  <si>
    <t>工程制图
[必][2.0学分]</t>
    <phoneticPr fontId="2" type="noConversion"/>
  </si>
  <si>
    <t>军事理论
[必][2.0学分]</t>
    <phoneticPr fontId="2" type="noConversion"/>
  </si>
  <si>
    <t>思想道德与法治
[必][3.0学分]</t>
    <phoneticPr fontId="2" type="noConversion"/>
  </si>
  <si>
    <t>体育Ⅰ
[必][1.0学分]</t>
    <phoneticPr fontId="2" type="noConversion"/>
  </si>
  <si>
    <t>线性代数B
[必][3.0学分]</t>
    <phoneticPr fontId="2" type="noConversion"/>
  </si>
  <si>
    <t>形势与政策Ⅰ
[必][0.0学分]</t>
    <phoneticPr fontId="2" type="noConversion"/>
  </si>
  <si>
    <t>英语Ⅰ
[必][2.0学分]</t>
    <phoneticPr fontId="2" type="noConversion"/>
  </si>
  <si>
    <t>新生研讨课
[必][2.0学分]</t>
    <phoneticPr fontId="2" type="noConversion"/>
  </si>
  <si>
    <t>电气2021-05班</t>
  </si>
  <si>
    <t>电气2021-06班</t>
  </si>
  <si>
    <t>电气2021-07班</t>
  </si>
  <si>
    <t>电气2021-08班</t>
  </si>
  <si>
    <t>电气2021-09班</t>
  </si>
  <si>
    <t>电气2021-11班</t>
  </si>
  <si>
    <t>电气2021-10班</t>
  </si>
  <si>
    <t>电气2021-01班</t>
  </si>
  <si>
    <t>电气2021-02班</t>
  </si>
  <si>
    <t>电气2021-03班</t>
  </si>
  <si>
    <t>电气2021-04班</t>
  </si>
  <si>
    <t>大学物理BⅠ[必][3.0学分]</t>
    <phoneticPr fontId="2" type="noConversion"/>
  </si>
  <si>
    <t>大学物理实验Ⅰ[必][1.0学分]</t>
    <phoneticPr fontId="2" type="noConversion"/>
  </si>
  <si>
    <t>电路分析AⅠ(含实验)[必][4.0学分]</t>
    <phoneticPr fontId="2" type="noConversion"/>
  </si>
  <si>
    <t>高等数学Ⅱ[必][5.0学分]</t>
    <phoneticPr fontId="2" type="noConversion"/>
  </si>
  <si>
    <t>计算机程序设计基础[必][3.0学分]</t>
    <phoneticPr fontId="2" type="noConversion"/>
  </si>
  <si>
    <t>体育Ⅱ
[必][1.0学分]</t>
    <phoneticPr fontId="2" type="noConversion"/>
  </si>
  <si>
    <t>形势与政策Ⅱ[必][0.0学分]</t>
    <phoneticPr fontId="2" type="noConversion"/>
  </si>
  <si>
    <t>英语Ⅱ
[必][2.0学分]</t>
    <phoneticPr fontId="2" type="noConversion"/>
  </si>
  <si>
    <t>中国近现代史纲要[必][3.0学分]</t>
    <phoneticPr fontId="2" type="noConversion"/>
  </si>
  <si>
    <t>选修课一
[2.0学分]</t>
    <phoneticPr fontId="2" type="noConversion"/>
  </si>
  <si>
    <t/>
  </si>
  <si>
    <t>复变函数与积分变换[必][3.0学分]</t>
    <phoneticPr fontId="1" type="noConversion"/>
  </si>
  <si>
    <t>概率论与数理统计[必][3.0学分]</t>
    <phoneticPr fontId="1" type="noConversion"/>
  </si>
  <si>
    <t>数字电子技术B[必][3.0学分]</t>
    <phoneticPr fontId="1" type="noConversion"/>
  </si>
  <si>
    <t>信号与系统(含实验)[必][3.0学分]</t>
    <phoneticPr fontId="1" type="noConversion"/>
  </si>
  <si>
    <t>职场英语[限][2.0学分]</t>
    <phoneticPr fontId="1" type="noConversion"/>
  </si>
  <si>
    <t>选修课二
[2.0学分]</t>
    <phoneticPr fontId="2" type="noConversion"/>
  </si>
  <si>
    <t>1马克思主义基本原理[必][3.0学分]</t>
    <phoneticPr fontId="1" type="noConversion"/>
  </si>
  <si>
    <t>/</t>
    <phoneticPr fontId="1" type="noConversion"/>
  </si>
  <si>
    <t>平均分</t>
    <phoneticPr fontId="1" type="noConversion"/>
  </si>
  <si>
    <t>高等数学Ⅰ[必][5.0学分]</t>
    <phoneticPr fontId="2" type="noConversion"/>
  </si>
  <si>
    <t>工程制图[必][2.0学分]</t>
    <phoneticPr fontId="2" type="noConversion"/>
  </si>
  <si>
    <t>军事理论[必][2.0学分]</t>
    <phoneticPr fontId="2" type="noConversion"/>
  </si>
  <si>
    <t>思想道德与法治[必][3.0学分]</t>
    <phoneticPr fontId="2" type="noConversion"/>
  </si>
  <si>
    <t>形势与政策Ⅰ[必][0.0学分]</t>
    <phoneticPr fontId="2" type="noConversion"/>
  </si>
  <si>
    <t>英语Ⅰ[必][2.0学分]</t>
    <phoneticPr fontId="2" type="noConversion"/>
  </si>
  <si>
    <t>英语Ⅱ[必][2.0学分]</t>
    <phoneticPr fontId="2" type="noConversion"/>
  </si>
  <si>
    <t>选修课一[2.0学分]</t>
    <phoneticPr fontId="2" type="noConversion"/>
  </si>
  <si>
    <t>选修课二[2.0学分]</t>
    <phoneticPr fontId="2" type="noConversion"/>
  </si>
  <si>
    <t>体育Ⅰ[必][1.0学分]</t>
    <phoneticPr fontId="2" type="noConversion"/>
  </si>
  <si>
    <t>体育Ⅱ[必][1.0学分]</t>
    <phoneticPr fontId="2" type="noConversion"/>
  </si>
  <si>
    <t>新生研讨课[必][2.0学分]</t>
    <phoneticPr fontId="2" type="noConversion"/>
  </si>
  <si>
    <t>计算机程序设计基础[必][2.5学分]</t>
    <phoneticPr fontId="2" type="noConversion"/>
  </si>
  <si>
    <t>概率论与数理统计[必][3.0学分]</t>
  </si>
  <si>
    <t>选修课三[2.0学分]</t>
    <phoneticPr fontId="2" type="noConversion"/>
  </si>
  <si>
    <t>电子2021-01班</t>
  </si>
  <si>
    <t>电子2021-02班</t>
  </si>
  <si>
    <t>电子2021-03班</t>
  </si>
  <si>
    <t>电子2021-04班</t>
  </si>
  <si>
    <t>平均分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</si>
</sst>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4"/>
  <sheetViews>
    <sheetView tabSelected="1" zoomScaleNormal="100" workbookViewId="0">
      <selection activeCell="H15" sqref="H15"/>
    </sheetView>
  </sheetViews>
  <sheetFormatPr defaultColWidth="8.625" defaultRowHeight="14.25" x14ac:dyDescent="0.2"/>
  <cols>
    <col min="1" max="1" width="4.75" customWidth="1"/>
    <col min="2" max="2" width="10.25" bestFit="1" customWidth="1"/>
    <col min="3" max="3" width="12.75" bestFit="1" customWidth="1"/>
    <col min="4" max="6" width="10.5" bestFit="1" customWidth="1"/>
    <col min="7" max="7" width="13.125" bestFit="1" customWidth="1"/>
    <col min="8" max="8" width="10.5" customWidth="1"/>
    <col min="9" max="9" width="11.375" bestFit="1" customWidth="1"/>
    <col min="10" max="11" width="10.5" bestFit="1" customWidth="1"/>
    <col min="12" max="19" width="8.625" customWidth="1"/>
  </cols>
  <sheetData>
    <row r="1" spans="1:30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39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38</v>
      </c>
      <c r="AA1" s="1" t="s">
        <v>40</v>
      </c>
      <c r="AB1" s="1" t="s">
        <v>7</v>
      </c>
      <c r="AC1" s="1" t="s">
        <v>28</v>
      </c>
      <c r="AD1" s="1" t="s">
        <v>42</v>
      </c>
    </row>
    <row r="2" spans="1:30" x14ac:dyDescent="0.2">
      <c r="A2" s="2">
        <v>1</v>
      </c>
      <c r="B2" s="2">
        <v>2021111986</v>
      </c>
      <c r="C2" s="2" t="s">
        <v>12</v>
      </c>
      <c r="D2" s="2">
        <v>94</v>
      </c>
      <c r="E2" s="2">
        <v>92</v>
      </c>
      <c r="F2" s="2">
        <v>99</v>
      </c>
      <c r="G2" s="2">
        <v>94</v>
      </c>
      <c r="H2" s="2">
        <v>93</v>
      </c>
      <c r="I2" s="2">
        <v>100</v>
      </c>
      <c r="J2" s="2">
        <v>89</v>
      </c>
      <c r="K2" s="2">
        <v>95</v>
      </c>
      <c r="L2" s="12">
        <v>97</v>
      </c>
      <c r="M2" s="12">
        <v>91</v>
      </c>
      <c r="N2" s="12">
        <v>98</v>
      </c>
      <c r="O2" s="12">
        <v>98</v>
      </c>
      <c r="P2" s="12">
        <v>97</v>
      </c>
      <c r="Q2" s="12">
        <v>94</v>
      </c>
      <c r="R2" s="12">
        <v>89</v>
      </c>
      <c r="S2" s="12">
        <v>85</v>
      </c>
      <c r="T2" s="12">
        <v>94</v>
      </c>
      <c r="U2" s="12"/>
      <c r="V2" s="12"/>
      <c r="W2" s="12"/>
      <c r="X2" s="12"/>
      <c r="Y2" s="12"/>
      <c r="Z2" s="12"/>
      <c r="AA2" s="12"/>
      <c r="AB2" s="2">
        <v>90</v>
      </c>
      <c r="AC2" s="12">
        <v>96</v>
      </c>
      <c r="AD2" s="13">
        <f>(D2*5+E2*2+F2*2+G2*3+H2*3+I2*0+J2*2+K2*2+L2*3+M2*1+N2*4+O2*5+P2*3+Q2*0+R2*2+S2*3+T2*2+AB2+AC2)/44</f>
        <v>94.159090909090907</v>
      </c>
    </row>
    <row r="3" spans="1:30" x14ac:dyDescent="0.2">
      <c r="A3" s="2">
        <v>2</v>
      </c>
      <c r="B3" s="2">
        <v>2021112110</v>
      </c>
      <c r="C3" s="2" t="s">
        <v>16</v>
      </c>
      <c r="D3" s="2">
        <v>96</v>
      </c>
      <c r="E3" s="2">
        <v>76</v>
      </c>
      <c r="F3" s="2">
        <v>93</v>
      </c>
      <c r="G3" s="2">
        <v>93</v>
      </c>
      <c r="H3" s="2">
        <v>97</v>
      </c>
      <c r="I3" s="2">
        <v>92</v>
      </c>
      <c r="J3" s="2">
        <v>94</v>
      </c>
      <c r="K3" s="2">
        <v>87</v>
      </c>
      <c r="L3" s="12">
        <v>96</v>
      </c>
      <c r="M3" s="12">
        <v>86</v>
      </c>
      <c r="N3" s="12">
        <v>97</v>
      </c>
      <c r="O3" s="12">
        <v>100</v>
      </c>
      <c r="P3" s="12">
        <v>95</v>
      </c>
      <c r="Q3" s="12">
        <v>65</v>
      </c>
      <c r="R3" s="12">
        <v>93</v>
      </c>
      <c r="S3" s="12">
        <v>87</v>
      </c>
      <c r="T3" s="12">
        <v>95</v>
      </c>
      <c r="U3" s="12">
        <v>90</v>
      </c>
      <c r="V3" s="12"/>
      <c r="W3" s="12"/>
      <c r="X3" s="12"/>
      <c r="Y3" s="12"/>
      <c r="Z3" s="12"/>
      <c r="AA3" s="12"/>
      <c r="AB3" s="2">
        <v>75</v>
      </c>
      <c r="AC3" s="12">
        <v>91.3</v>
      </c>
      <c r="AD3" s="13">
        <f>(D3*5+E3*2+F3*2+G3*3+H3*3+I3*0+J3*2+K3*2+L3*3+M3*1+N3*4+O3*5+P3*3+Q3*0+R3*2+S3*3+T3*2+U3*2+AB3+AC3)/46</f>
        <v>93.05</v>
      </c>
    </row>
    <row r="4" spans="1:30" x14ac:dyDescent="0.2">
      <c r="A4" s="2">
        <v>3</v>
      </c>
      <c r="B4" s="2">
        <v>2021112046</v>
      </c>
      <c r="C4" s="2" t="s">
        <v>14</v>
      </c>
      <c r="D4" s="2">
        <v>100</v>
      </c>
      <c r="E4" s="2">
        <v>84</v>
      </c>
      <c r="F4" s="2">
        <v>97</v>
      </c>
      <c r="G4" s="2">
        <v>91</v>
      </c>
      <c r="H4" s="2">
        <v>95</v>
      </c>
      <c r="I4" s="2">
        <v>96</v>
      </c>
      <c r="J4" s="2">
        <v>88</v>
      </c>
      <c r="K4" s="2">
        <v>93</v>
      </c>
      <c r="L4" s="12">
        <v>97</v>
      </c>
      <c r="M4" s="12">
        <v>92</v>
      </c>
      <c r="N4" s="12">
        <v>99</v>
      </c>
      <c r="O4" s="12">
        <v>99</v>
      </c>
      <c r="P4" s="12">
        <v>90</v>
      </c>
      <c r="Q4" s="12">
        <v>89</v>
      </c>
      <c r="R4" s="12">
        <v>82</v>
      </c>
      <c r="S4" s="12">
        <v>77</v>
      </c>
      <c r="T4" s="12">
        <v>95</v>
      </c>
      <c r="U4" s="12"/>
      <c r="V4" s="12"/>
      <c r="W4" s="12"/>
      <c r="X4" s="12"/>
      <c r="Y4" s="12"/>
      <c r="Z4" s="12"/>
      <c r="AA4" s="12"/>
      <c r="AB4" s="2">
        <v>74</v>
      </c>
      <c r="AC4" s="12">
        <v>89.6</v>
      </c>
      <c r="AD4" s="13">
        <f t="shared" ref="AD4:AD9" si="0">(D4*5+E4*2+F4*2+G4*3+H4*3+I4*0+J4*2+K4*2+L4*3+M4*1+N4*4+O4*5+P4*3+Q4*0+R4*2+S4*3+T4*2+AB4+AC4)/44</f>
        <v>92.604545454545459</v>
      </c>
    </row>
    <row r="5" spans="1:30" x14ac:dyDescent="0.2">
      <c r="A5" s="2">
        <v>4</v>
      </c>
      <c r="B5" s="2">
        <v>2021111916</v>
      </c>
      <c r="C5" s="2" t="s">
        <v>21</v>
      </c>
      <c r="D5" s="2">
        <v>97</v>
      </c>
      <c r="E5" s="2">
        <v>84</v>
      </c>
      <c r="F5" s="2">
        <v>95</v>
      </c>
      <c r="G5" s="2">
        <v>88</v>
      </c>
      <c r="H5" s="2">
        <v>97</v>
      </c>
      <c r="I5" s="2">
        <v>93</v>
      </c>
      <c r="J5" s="2">
        <v>88</v>
      </c>
      <c r="K5" s="2">
        <v>95</v>
      </c>
      <c r="L5" s="12">
        <v>98</v>
      </c>
      <c r="M5" s="12">
        <v>88</v>
      </c>
      <c r="N5" s="12">
        <v>95</v>
      </c>
      <c r="O5" s="12">
        <v>97</v>
      </c>
      <c r="P5" s="12">
        <v>95</v>
      </c>
      <c r="Q5" s="12">
        <v>93</v>
      </c>
      <c r="R5" s="12">
        <v>81</v>
      </c>
      <c r="S5" s="12">
        <v>85</v>
      </c>
      <c r="T5" s="12">
        <v>90</v>
      </c>
      <c r="U5" s="12"/>
      <c r="V5" s="12"/>
      <c r="W5" s="12"/>
      <c r="X5" s="12"/>
      <c r="Y5" s="12"/>
      <c r="Z5" s="12"/>
      <c r="AA5" s="12"/>
      <c r="AB5" s="2">
        <v>70</v>
      </c>
      <c r="AC5" s="12">
        <v>93.4</v>
      </c>
      <c r="AD5" s="13">
        <f t="shared" si="0"/>
        <v>92.190909090909088</v>
      </c>
    </row>
    <row r="6" spans="1:30" x14ac:dyDescent="0.2">
      <c r="A6" s="2">
        <v>5</v>
      </c>
      <c r="B6" s="2">
        <v>2021112142</v>
      </c>
      <c r="C6" s="2" t="s">
        <v>18</v>
      </c>
      <c r="D6" s="2">
        <v>93</v>
      </c>
      <c r="E6" s="2">
        <v>96</v>
      </c>
      <c r="F6" s="2">
        <v>97</v>
      </c>
      <c r="G6" s="2">
        <v>91</v>
      </c>
      <c r="H6" s="2">
        <v>95</v>
      </c>
      <c r="I6" s="2">
        <v>92</v>
      </c>
      <c r="J6" s="2">
        <v>92</v>
      </c>
      <c r="K6" s="2">
        <v>91</v>
      </c>
      <c r="L6" s="12">
        <v>96</v>
      </c>
      <c r="M6" s="12">
        <v>91</v>
      </c>
      <c r="N6" s="12">
        <v>95</v>
      </c>
      <c r="O6" s="12">
        <v>89</v>
      </c>
      <c r="P6" s="12">
        <v>87</v>
      </c>
      <c r="Q6" s="12">
        <v>90</v>
      </c>
      <c r="R6" s="12">
        <v>92</v>
      </c>
      <c r="S6" s="12">
        <v>87</v>
      </c>
      <c r="T6" s="12">
        <v>91</v>
      </c>
      <c r="U6" s="12"/>
      <c r="V6" s="12"/>
      <c r="W6" s="12"/>
      <c r="X6" s="12"/>
      <c r="Y6" s="12"/>
      <c r="Z6" s="12"/>
      <c r="AA6" s="12"/>
      <c r="AB6" s="2">
        <v>80</v>
      </c>
      <c r="AC6" s="12">
        <v>92.6</v>
      </c>
      <c r="AD6" s="13">
        <f t="shared" si="0"/>
        <v>91.809090909090912</v>
      </c>
    </row>
    <row r="7" spans="1:30" x14ac:dyDescent="0.2">
      <c r="A7" s="2">
        <v>6</v>
      </c>
      <c r="B7" s="2">
        <v>2021112128</v>
      </c>
      <c r="C7" s="2" t="s">
        <v>16</v>
      </c>
      <c r="D7" s="2">
        <v>93</v>
      </c>
      <c r="E7" s="2">
        <v>97</v>
      </c>
      <c r="F7" s="2">
        <v>93</v>
      </c>
      <c r="G7" s="2">
        <v>91</v>
      </c>
      <c r="H7" s="2">
        <v>93</v>
      </c>
      <c r="I7" s="2">
        <v>92</v>
      </c>
      <c r="J7" s="2">
        <v>86</v>
      </c>
      <c r="K7" s="2">
        <v>94</v>
      </c>
      <c r="L7" s="12">
        <v>98</v>
      </c>
      <c r="M7" s="12">
        <v>90</v>
      </c>
      <c r="N7" s="12">
        <v>94</v>
      </c>
      <c r="O7" s="12">
        <v>93</v>
      </c>
      <c r="P7" s="12">
        <v>91</v>
      </c>
      <c r="Q7" s="12">
        <v>89</v>
      </c>
      <c r="R7" s="12">
        <v>84</v>
      </c>
      <c r="S7" s="12">
        <v>86</v>
      </c>
      <c r="T7" s="12">
        <v>94</v>
      </c>
      <c r="U7" s="12"/>
      <c r="V7" s="12"/>
      <c r="W7" s="12"/>
      <c r="X7" s="12"/>
      <c r="Y7" s="12"/>
      <c r="Z7" s="12"/>
      <c r="AA7" s="12"/>
      <c r="AB7" s="2">
        <v>78</v>
      </c>
      <c r="AC7" s="12">
        <v>85.4</v>
      </c>
      <c r="AD7" s="13">
        <f t="shared" si="0"/>
        <v>91.645454545454541</v>
      </c>
    </row>
    <row r="8" spans="1:30" x14ac:dyDescent="0.2">
      <c r="A8" s="2">
        <v>7</v>
      </c>
      <c r="B8" s="2">
        <v>2021112115</v>
      </c>
      <c r="C8" s="2" t="s">
        <v>16</v>
      </c>
      <c r="D8" s="2">
        <v>95</v>
      </c>
      <c r="E8" s="2">
        <v>88</v>
      </c>
      <c r="F8" s="2">
        <v>94</v>
      </c>
      <c r="G8" s="2">
        <v>92</v>
      </c>
      <c r="H8" s="2">
        <v>95</v>
      </c>
      <c r="I8" s="2">
        <v>92</v>
      </c>
      <c r="J8" s="2">
        <v>86</v>
      </c>
      <c r="K8" s="2">
        <v>86</v>
      </c>
      <c r="L8" s="12">
        <v>95</v>
      </c>
      <c r="M8" s="12">
        <v>88</v>
      </c>
      <c r="N8" s="12">
        <v>96</v>
      </c>
      <c r="O8" s="12">
        <v>93</v>
      </c>
      <c r="P8" s="12">
        <v>95</v>
      </c>
      <c r="Q8" s="12">
        <v>93</v>
      </c>
      <c r="R8" s="12">
        <v>89</v>
      </c>
      <c r="S8" s="12">
        <v>83</v>
      </c>
      <c r="T8" s="12">
        <v>86</v>
      </c>
      <c r="U8" s="12"/>
      <c r="V8" s="12"/>
      <c r="W8" s="12"/>
      <c r="X8" s="12"/>
      <c r="Y8" s="12"/>
      <c r="Z8" s="12"/>
      <c r="AA8" s="12"/>
      <c r="AB8" s="2">
        <v>90</v>
      </c>
      <c r="AC8" s="12">
        <v>92.2</v>
      </c>
      <c r="AD8" s="13">
        <f t="shared" si="0"/>
        <v>91.640909090909091</v>
      </c>
    </row>
    <row r="9" spans="1:30" x14ac:dyDescent="0.2">
      <c r="A9" s="2">
        <v>8</v>
      </c>
      <c r="B9" s="2">
        <v>2021112038</v>
      </c>
      <c r="C9" s="2" t="s">
        <v>14</v>
      </c>
      <c r="D9" s="2">
        <v>98</v>
      </c>
      <c r="E9" s="2">
        <v>84</v>
      </c>
      <c r="F9" s="2">
        <v>91</v>
      </c>
      <c r="G9" s="2">
        <v>92</v>
      </c>
      <c r="H9" s="2">
        <v>92</v>
      </c>
      <c r="I9" s="2">
        <v>94</v>
      </c>
      <c r="J9" s="2">
        <v>88</v>
      </c>
      <c r="K9" s="2">
        <v>88</v>
      </c>
      <c r="L9" s="12">
        <v>99</v>
      </c>
      <c r="M9" s="12">
        <v>89</v>
      </c>
      <c r="N9" s="12">
        <v>99</v>
      </c>
      <c r="O9" s="12">
        <v>96</v>
      </c>
      <c r="P9" s="12">
        <v>90</v>
      </c>
      <c r="Q9" s="12">
        <v>91</v>
      </c>
      <c r="R9" s="12">
        <v>86</v>
      </c>
      <c r="S9" s="12">
        <v>81</v>
      </c>
      <c r="T9" s="12">
        <v>89</v>
      </c>
      <c r="U9" s="12"/>
      <c r="V9" s="12"/>
      <c r="W9" s="12"/>
      <c r="X9" s="12"/>
      <c r="Y9" s="12"/>
      <c r="Z9" s="12"/>
      <c r="AA9" s="12"/>
      <c r="AB9" s="2">
        <v>86</v>
      </c>
      <c r="AC9" s="12">
        <v>75</v>
      </c>
      <c r="AD9" s="13">
        <f t="shared" si="0"/>
        <v>91.590909090909093</v>
      </c>
    </row>
    <row r="10" spans="1:30" x14ac:dyDescent="0.2">
      <c r="A10" s="2">
        <v>9</v>
      </c>
      <c r="B10" s="2">
        <v>2021111968</v>
      </c>
      <c r="C10" s="2" t="s">
        <v>22</v>
      </c>
      <c r="D10" s="2">
        <v>89</v>
      </c>
      <c r="E10" s="2">
        <v>85</v>
      </c>
      <c r="F10" s="2">
        <v>96</v>
      </c>
      <c r="G10" s="2">
        <v>87</v>
      </c>
      <c r="H10" s="2">
        <v>97</v>
      </c>
      <c r="I10" s="2">
        <v>93</v>
      </c>
      <c r="J10" s="2">
        <v>85</v>
      </c>
      <c r="K10" s="2">
        <v>93</v>
      </c>
      <c r="L10" s="12">
        <v>89</v>
      </c>
      <c r="M10" s="12">
        <v>94</v>
      </c>
      <c r="N10" s="12">
        <v>98</v>
      </c>
      <c r="O10" s="12">
        <v>96</v>
      </c>
      <c r="P10" s="12">
        <v>91</v>
      </c>
      <c r="Q10" s="12">
        <v>95</v>
      </c>
      <c r="R10" s="12">
        <v>89</v>
      </c>
      <c r="S10" s="12">
        <v>89</v>
      </c>
      <c r="T10" s="12" t="s">
        <v>33</v>
      </c>
      <c r="U10" s="12"/>
      <c r="V10" s="12"/>
      <c r="W10" s="12"/>
      <c r="X10" s="12"/>
      <c r="Y10" s="12"/>
      <c r="Z10" s="12"/>
      <c r="AA10" s="12"/>
      <c r="AB10" s="2">
        <v>87</v>
      </c>
      <c r="AC10" s="12">
        <v>93.6</v>
      </c>
      <c r="AD10" s="13">
        <f>(D10*5+E10*2+F10*2+G10*3+H10*3+I10*0+J10*2+K10*2+L10*3+M10*1+N10*4+O10*5+P10*3+Q10*0+R10*2+S10*3+AB10+AC10)/42</f>
        <v>91.585714285714289</v>
      </c>
    </row>
    <row r="11" spans="1:30" x14ac:dyDescent="0.2">
      <c r="A11" s="2">
        <v>10</v>
      </c>
      <c r="B11" s="2">
        <v>2021112052</v>
      </c>
      <c r="C11" s="2" t="s">
        <v>14</v>
      </c>
      <c r="D11" s="2">
        <v>94</v>
      </c>
      <c r="E11" s="2">
        <v>89</v>
      </c>
      <c r="F11" s="2">
        <v>91</v>
      </c>
      <c r="G11" s="2">
        <v>94</v>
      </c>
      <c r="H11" s="2">
        <v>91</v>
      </c>
      <c r="I11" s="2">
        <v>96</v>
      </c>
      <c r="J11" s="2">
        <v>71</v>
      </c>
      <c r="K11" s="2">
        <v>94</v>
      </c>
      <c r="L11" s="12">
        <v>98</v>
      </c>
      <c r="M11" s="12">
        <v>90</v>
      </c>
      <c r="N11" s="12">
        <v>95</v>
      </c>
      <c r="O11" s="12">
        <v>96</v>
      </c>
      <c r="P11" s="12">
        <v>97</v>
      </c>
      <c r="Q11" s="12">
        <v>92</v>
      </c>
      <c r="R11" s="12">
        <v>83</v>
      </c>
      <c r="S11" s="12">
        <v>89</v>
      </c>
      <c r="T11" s="12">
        <v>94</v>
      </c>
      <c r="U11" s="12"/>
      <c r="V11" s="12"/>
      <c r="W11" s="12"/>
      <c r="X11" s="12"/>
      <c r="Y11" s="12"/>
      <c r="Z11" s="12"/>
      <c r="AA11" s="12"/>
      <c r="AB11" s="2">
        <v>73</v>
      </c>
      <c r="AC11" s="12">
        <v>85.6</v>
      </c>
      <c r="AD11" s="13">
        <f>(D11*5+E11*2+F11*2+G11*3+H11*3+I11*0+J11*2+K11*2+L11*3+M11*1+N11*4+O11*5+P11*3+Q11*0+R11*2+S11*3+T11*2+AB11+AC11)/44</f>
        <v>91.581818181818178</v>
      </c>
    </row>
    <row r="12" spans="1:30" x14ac:dyDescent="0.2">
      <c r="A12" s="2">
        <v>11</v>
      </c>
      <c r="B12" s="2">
        <v>2021111904</v>
      </c>
      <c r="C12" s="2" t="s">
        <v>20</v>
      </c>
      <c r="D12" s="2">
        <v>89</v>
      </c>
      <c r="E12" s="2">
        <v>71</v>
      </c>
      <c r="F12" s="2">
        <v>94</v>
      </c>
      <c r="G12" s="2">
        <v>90</v>
      </c>
      <c r="H12" s="2">
        <v>98</v>
      </c>
      <c r="I12" s="2">
        <v>95</v>
      </c>
      <c r="J12" s="2">
        <v>96</v>
      </c>
      <c r="K12" s="2">
        <v>97</v>
      </c>
      <c r="L12" s="12">
        <v>90</v>
      </c>
      <c r="M12" s="12">
        <v>86</v>
      </c>
      <c r="N12" s="12">
        <v>91</v>
      </c>
      <c r="O12" s="12">
        <v>94</v>
      </c>
      <c r="P12" s="12">
        <v>96</v>
      </c>
      <c r="Q12" s="12">
        <v>96</v>
      </c>
      <c r="R12" s="12">
        <v>91</v>
      </c>
      <c r="S12" s="12">
        <v>90</v>
      </c>
      <c r="T12" s="12">
        <v>96</v>
      </c>
      <c r="U12" s="12"/>
      <c r="V12" s="12"/>
      <c r="W12" s="12"/>
      <c r="X12" s="12"/>
      <c r="Y12" s="12"/>
      <c r="Z12" s="12"/>
      <c r="AA12" s="12"/>
      <c r="AB12" s="2">
        <v>87</v>
      </c>
      <c r="AC12" s="12">
        <v>91.4</v>
      </c>
      <c r="AD12" s="13">
        <f>(D12*5+E12*2+F12*2+G12*3+H12*3+I12*0+J12*2+K12*2+L12*3+M12*1+N12*4+O12*5+P12*3+Q12*0+R12*2+S12*3+T12*2+AB12+AC12)/44</f>
        <v>91.486363636363635</v>
      </c>
    </row>
    <row r="13" spans="1:30" x14ac:dyDescent="0.2">
      <c r="A13" s="2">
        <v>12</v>
      </c>
      <c r="B13" s="2">
        <v>2021111928</v>
      </c>
      <c r="C13" s="2" t="s">
        <v>21</v>
      </c>
      <c r="D13" s="2">
        <v>93</v>
      </c>
      <c r="E13" s="2">
        <v>91</v>
      </c>
      <c r="F13" s="2">
        <v>90</v>
      </c>
      <c r="G13" s="2">
        <v>86</v>
      </c>
      <c r="H13" s="2">
        <v>90</v>
      </c>
      <c r="I13" s="2">
        <v>93</v>
      </c>
      <c r="J13" s="2">
        <v>86</v>
      </c>
      <c r="K13" s="2">
        <v>93</v>
      </c>
      <c r="L13" s="12">
        <v>92</v>
      </c>
      <c r="M13" s="12">
        <v>85</v>
      </c>
      <c r="N13" s="12">
        <v>98</v>
      </c>
      <c r="O13" s="12">
        <v>100</v>
      </c>
      <c r="P13" s="12">
        <v>91</v>
      </c>
      <c r="Q13" s="12">
        <v>91</v>
      </c>
      <c r="R13" s="12">
        <v>77</v>
      </c>
      <c r="S13" s="12">
        <v>80</v>
      </c>
      <c r="T13" s="12">
        <v>91</v>
      </c>
      <c r="U13" s="12"/>
      <c r="V13" s="12"/>
      <c r="W13" s="12">
        <v>100</v>
      </c>
      <c r="X13" s="12"/>
      <c r="Y13" s="12"/>
      <c r="Z13" s="12"/>
      <c r="AA13" s="12"/>
      <c r="AB13" s="2">
        <v>80</v>
      </c>
      <c r="AC13" s="12">
        <v>89.6</v>
      </c>
      <c r="AD13" s="13">
        <f>(D13*5+E13*2+F13*2+G13*3+H13*3+I13*0+J13*2+K13*2+L13*3+M13*1+N13*4+O13*5+P13*3+Q13*0+R13*2+S13*3+T13*2+W13*3+AB13+AC13)/47</f>
        <v>91.161702127659581</v>
      </c>
    </row>
    <row r="14" spans="1:30" x14ac:dyDescent="0.2">
      <c r="A14" s="2">
        <v>13</v>
      </c>
      <c r="B14" s="2">
        <v>2021112070</v>
      </c>
      <c r="C14" s="2" t="s">
        <v>15</v>
      </c>
      <c r="D14" s="2">
        <v>97</v>
      </c>
      <c r="E14" s="2">
        <v>88</v>
      </c>
      <c r="F14" s="2">
        <v>95</v>
      </c>
      <c r="G14" s="2">
        <v>92</v>
      </c>
      <c r="H14" s="2">
        <v>96</v>
      </c>
      <c r="I14" s="2">
        <v>97</v>
      </c>
      <c r="J14" s="2">
        <v>84</v>
      </c>
      <c r="K14" s="2">
        <v>92</v>
      </c>
      <c r="L14" s="12">
        <v>92</v>
      </c>
      <c r="M14" s="12">
        <v>90</v>
      </c>
      <c r="N14" s="12">
        <v>98</v>
      </c>
      <c r="O14" s="12">
        <v>94</v>
      </c>
      <c r="P14" s="12">
        <v>90</v>
      </c>
      <c r="Q14" s="12">
        <v>88</v>
      </c>
      <c r="R14" s="12">
        <v>80</v>
      </c>
      <c r="S14" s="12">
        <v>77</v>
      </c>
      <c r="T14" s="12">
        <v>90</v>
      </c>
      <c r="U14" s="12"/>
      <c r="V14" s="12"/>
      <c r="W14" s="12"/>
      <c r="X14" s="12"/>
      <c r="Y14" s="12"/>
      <c r="Z14" s="12"/>
      <c r="AA14" s="12"/>
      <c r="AB14" s="2">
        <v>78</v>
      </c>
      <c r="AC14" s="12">
        <v>93.2</v>
      </c>
      <c r="AD14" s="13">
        <f t="shared" ref="AD14:AD19" si="1">(D14*5+E14*2+F14*2+G14*3+H14*3+I14*0+J14*2+K14*2+L14*3+M14*1+N14*4+O14*5+P14*3+Q14*0+R14*2+S14*3+T14*2+AB14+AC14)/44</f>
        <v>91.072727272727263</v>
      </c>
    </row>
    <row r="15" spans="1:30" x14ac:dyDescent="0.2">
      <c r="A15" s="2">
        <v>14</v>
      </c>
      <c r="B15" s="2">
        <v>2021111864</v>
      </c>
      <c r="C15" s="2" t="s">
        <v>19</v>
      </c>
      <c r="D15" s="2">
        <v>95</v>
      </c>
      <c r="E15" s="2">
        <v>87</v>
      </c>
      <c r="F15" s="2">
        <v>89</v>
      </c>
      <c r="G15" s="2">
        <v>89</v>
      </c>
      <c r="H15" s="2">
        <v>92</v>
      </c>
      <c r="I15" s="2">
        <v>94</v>
      </c>
      <c r="J15" s="2">
        <v>87</v>
      </c>
      <c r="K15" s="2">
        <v>89</v>
      </c>
      <c r="L15" s="2">
        <v>100</v>
      </c>
      <c r="M15" s="2">
        <v>90</v>
      </c>
      <c r="N15" s="2">
        <v>95</v>
      </c>
      <c r="O15" s="2">
        <v>99</v>
      </c>
      <c r="P15" s="2">
        <v>87</v>
      </c>
      <c r="Q15" s="2">
        <v>94</v>
      </c>
      <c r="R15" s="2">
        <v>90</v>
      </c>
      <c r="S15" s="2">
        <v>86</v>
      </c>
      <c r="T15" s="12">
        <v>74</v>
      </c>
      <c r="U15" s="12"/>
      <c r="V15" s="12"/>
      <c r="W15" s="12"/>
      <c r="X15" s="12"/>
      <c r="Y15" s="12"/>
      <c r="Z15" s="12"/>
      <c r="AA15" s="12"/>
      <c r="AB15" s="2">
        <v>73</v>
      </c>
      <c r="AC15" s="2">
        <v>90.8</v>
      </c>
      <c r="AD15" s="13">
        <f t="shared" si="1"/>
        <v>90.859090909090909</v>
      </c>
    </row>
    <row r="16" spans="1:30" x14ac:dyDescent="0.2">
      <c r="A16" s="2">
        <v>15</v>
      </c>
      <c r="B16" s="2">
        <v>2021112093</v>
      </c>
      <c r="C16" s="2" t="s">
        <v>15</v>
      </c>
      <c r="D16" s="2">
        <v>96</v>
      </c>
      <c r="E16" s="2">
        <v>89</v>
      </c>
      <c r="F16" s="2">
        <v>91</v>
      </c>
      <c r="G16" s="2">
        <v>92</v>
      </c>
      <c r="H16" s="2">
        <v>92</v>
      </c>
      <c r="I16" s="2">
        <v>96</v>
      </c>
      <c r="J16" s="2">
        <v>82</v>
      </c>
      <c r="K16" s="2">
        <v>84</v>
      </c>
      <c r="L16" s="12">
        <v>92</v>
      </c>
      <c r="M16" s="12">
        <v>80</v>
      </c>
      <c r="N16" s="12">
        <v>99</v>
      </c>
      <c r="O16" s="12">
        <v>97</v>
      </c>
      <c r="P16" s="12">
        <v>93</v>
      </c>
      <c r="Q16" s="12">
        <v>91</v>
      </c>
      <c r="R16" s="12">
        <v>75</v>
      </c>
      <c r="S16" s="12">
        <v>79</v>
      </c>
      <c r="T16" s="12">
        <v>96</v>
      </c>
      <c r="U16" s="12"/>
      <c r="V16" s="12"/>
      <c r="W16" s="12"/>
      <c r="X16" s="12"/>
      <c r="Y16" s="12"/>
      <c r="Z16" s="12"/>
      <c r="AA16" s="12"/>
      <c r="AB16" s="2">
        <v>82</v>
      </c>
      <c r="AC16" s="12">
        <v>90.8</v>
      </c>
      <c r="AD16" s="13">
        <f t="shared" si="1"/>
        <v>90.722727272727283</v>
      </c>
    </row>
    <row r="17" spans="1:30" x14ac:dyDescent="0.2">
      <c r="A17" s="2">
        <v>16</v>
      </c>
      <c r="B17" s="2">
        <v>2021111929</v>
      </c>
      <c r="C17" s="2" t="s">
        <v>21</v>
      </c>
      <c r="D17" s="2">
        <v>92</v>
      </c>
      <c r="E17" s="2">
        <v>76</v>
      </c>
      <c r="F17" s="2">
        <v>94</v>
      </c>
      <c r="G17" s="2">
        <v>89</v>
      </c>
      <c r="H17" s="2">
        <v>97</v>
      </c>
      <c r="I17" s="2">
        <v>93</v>
      </c>
      <c r="J17" s="2">
        <v>89</v>
      </c>
      <c r="K17" s="2">
        <v>96</v>
      </c>
      <c r="L17" s="12">
        <v>88</v>
      </c>
      <c r="M17" s="12">
        <v>79</v>
      </c>
      <c r="N17" s="12">
        <v>95</v>
      </c>
      <c r="O17" s="12">
        <v>89</v>
      </c>
      <c r="P17" s="12">
        <v>97</v>
      </c>
      <c r="Q17" s="12">
        <v>92</v>
      </c>
      <c r="R17" s="12">
        <v>87</v>
      </c>
      <c r="S17" s="12">
        <v>90</v>
      </c>
      <c r="T17" s="12">
        <v>92</v>
      </c>
      <c r="U17" s="12"/>
      <c r="V17" s="12"/>
      <c r="W17" s="12"/>
      <c r="X17" s="12"/>
      <c r="Y17" s="12"/>
      <c r="Z17" s="12"/>
      <c r="AA17" s="12"/>
      <c r="AB17" s="2">
        <v>79</v>
      </c>
      <c r="AC17" s="12">
        <v>83.8</v>
      </c>
      <c r="AD17" s="13">
        <f t="shared" si="1"/>
        <v>90.404545454545456</v>
      </c>
    </row>
    <row r="18" spans="1:30" x14ac:dyDescent="0.2">
      <c r="A18" s="2">
        <v>17</v>
      </c>
      <c r="B18" s="2">
        <v>2021112155</v>
      </c>
      <c r="C18" s="2" t="s">
        <v>18</v>
      </c>
      <c r="D18" s="2">
        <v>95</v>
      </c>
      <c r="E18" s="2">
        <v>88</v>
      </c>
      <c r="F18" s="2">
        <v>95</v>
      </c>
      <c r="G18" s="2">
        <v>85</v>
      </c>
      <c r="H18" s="2">
        <v>96</v>
      </c>
      <c r="I18" s="2">
        <v>92</v>
      </c>
      <c r="J18" s="2">
        <v>84</v>
      </c>
      <c r="K18" s="2">
        <v>87</v>
      </c>
      <c r="L18" s="12">
        <v>92</v>
      </c>
      <c r="M18" s="12">
        <v>86</v>
      </c>
      <c r="N18" s="12">
        <v>81</v>
      </c>
      <c r="O18" s="12">
        <v>99</v>
      </c>
      <c r="P18" s="12">
        <v>91</v>
      </c>
      <c r="Q18" s="12">
        <v>92</v>
      </c>
      <c r="R18" s="12">
        <v>81</v>
      </c>
      <c r="S18" s="12">
        <v>87</v>
      </c>
      <c r="T18" s="12">
        <v>95</v>
      </c>
      <c r="U18" s="12"/>
      <c r="V18" s="12"/>
      <c r="W18" s="12"/>
      <c r="X18" s="12"/>
      <c r="Y18" s="12"/>
      <c r="Z18" s="12"/>
      <c r="AA18" s="12"/>
      <c r="AB18" s="2">
        <v>85</v>
      </c>
      <c r="AC18" s="12">
        <v>96.6</v>
      </c>
      <c r="AD18" s="13">
        <f t="shared" si="1"/>
        <v>90.331818181818178</v>
      </c>
    </row>
    <row r="19" spans="1:30" x14ac:dyDescent="0.2">
      <c r="A19" s="2">
        <v>18</v>
      </c>
      <c r="B19" s="2">
        <v>2021112131</v>
      </c>
      <c r="C19" s="2" t="s">
        <v>18</v>
      </c>
      <c r="D19" s="2">
        <v>99</v>
      </c>
      <c r="E19" s="2">
        <v>88</v>
      </c>
      <c r="F19" s="2">
        <v>95</v>
      </c>
      <c r="G19" s="2">
        <v>85</v>
      </c>
      <c r="H19" s="2">
        <v>98</v>
      </c>
      <c r="I19" s="2">
        <v>92</v>
      </c>
      <c r="J19" s="2">
        <v>76</v>
      </c>
      <c r="K19" s="2">
        <v>85</v>
      </c>
      <c r="L19" s="12">
        <v>90</v>
      </c>
      <c r="M19" s="12">
        <v>89</v>
      </c>
      <c r="N19" s="12">
        <v>98</v>
      </c>
      <c r="O19" s="12">
        <v>100</v>
      </c>
      <c r="P19" s="12">
        <v>85</v>
      </c>
      <c r="Q19" s="12">
        <v>90</v>
      </c>
      <c r="R19" s="12">
        <v>73</v>
      </c>
      <c r="S19" s="12">
        <v>83</v>
      </c>
      <c r="T19" s="12">
        <v>91</v>
      </c>
      <c r="U19" s="12"/>
      <c r="V19" s="12"/>
      <c r="W19" s="12"/>
      <c r="X19" s="12"/>
      <c r="Y19" s="12"/>
      <c r="Z19" s="12"/>
      <c r="AA19" s="12"/>
      <c r="AB19" s="2">
        <v>66</v>
      </c>
      <c r="AC19" s="12">
        <v>86</v>
      </c>
      <c r="AD19" s="13">
        <f t="shared" si="1"/>
        <v>90.159090909090907</v>
      </c>
    </row>
    <row r="20" spans="1:30" x14ac:dyDescent="0.2">
      <c r="A20" s="2">
        <v>19</v>
      </c>
      <c r="B20" s="2">
        <v>2021112096</v>
      </c>
      <c r="C20" s="2" t="s">
        <v>15</v>
      </c>
      <c r="D20" s="2">
        <v>95</v>
      </c>
      <c r="E20" s="2">
        <v>86</v>
      </c>
      <c r="F20" s="2">
        <v>88</v>
      </c>
      <c r="G20" s="2">
        <v>92</v>
      </c>
      <c r="H20" s="2">
        <v>92</v>
      </c>
      <c r="I20" s="2">
        <v>98</v>
      </c>
      <c r="J20" s="2">
        <v>90</v>
      </c>
      <c r="K20" s="2">
        <v>87</v>
      </c>
      <c r="L20" s="12">
        <v>90</v>
      </c>
      <c r="M20" s="12">
        <v>89</v>
      </c>
      <c r="N20" s="12">
        <v>97</v>
      </c>
      <c r="O20" s="12">
        <v>92</v>
      </c>
      <c r="P20" s="12">
        <v>82</v>
      </c>
      <c r="Q20" s="12">
        <v>89</v>
      </c>
      <c r="R20" s="12">
        <v>86</v>
      </c>
      <c r="S20" s="12">
        <v>82</v>
      </c>
      <c r="T20" s="12" t="s">
        <v>33</v>
      </c>
      <c r="U20" s="12"/>
      <c r="V20" s="12"/>
      <c r="W20" s="12"/>
      <c r="X20" s="12"/>
      <c r="Y20" s="12"/>
      <c r="Z20" s="12"/>
      <c r="AA20" s="12"/>
      <c r="AB20" s="2">
        <v>83</v>
      </c>
      <c r="AC20" s="12">
        <v>94.2</v>
      </c>
      <c r="AD20" s="13">
        <f>(D20*5+E20*2+F20*2+G20*3+H20*3+I20*0+J20*2+K20*2+L20*3+M20*1+N20*4+O20*5+P20*3+Q20*0+R20*2+S20*3+AB20+AC20)/42</f>
        <v>89.933333333333323</v>
      </c>
    </row>
    <row r="21" spans="1:30" x14ac:dyDescent="0.2">
      <c r="A21" s="2">
        <v>20</v>
      </c>
      <c r="B21" s="2">
        <v>2021112012</v>
      </c>
      <c r="C21" s="2" t="s">
        <v>13</v>
      </c>
      <c r="D21" s="2">
        <v>90</v>
      </c>
      <c r="E21" s="2">
        <v>88</v>
      </c>
      <c r="F21" s="2">
        <v>85</v>
      </c>
      <c r="G21" s="2">
        <v>91</v>
      </c>
      <c r="H21" s="2">
        <v>90</v>
      </c>
      <c r="I21" s="2">
        <v>96</v>
      </c>
      <c r="J21" s="2">
        <v>84</v>
      </c>
      <c r="K21" s="2">
        <v>92</v>
      </c>
      <c r="L21" s="12">
        <v>93</v>
      </c>
      <c r="M21" s="12">
        <v>88</v>
      </c>
      <c r="N21" s="12">
        <v>96</v>
      </c>
      <c r="O21" s="12">
        <v>92</v>
      </c>
      <c r="P21" s="12">
        <v>94</v>
      </c>
      <c r="Q21" s="12">
        <v>93</v>
      </c>
      <c r="R21" s="12">
        <v>82</v>
      </c>
      <c r="S21" s="12">
        <v>75</v>
      </c>
      <c r="T21" s="12" t="s">
        <v>33</v>
      </c>
      <c r="U21" s="12"/>
      <c r="V21" s="12"/>
      <c r="W21" s="12"/>
      <c r="X21" s="12"/>
      <c r="Y21" s="12"/>
      <c r="Z21" s="12"/>
      <c r="AA21" s="12"/>
      <c r="AB21" s="2">
        <v>93</v>
      </c>
      <c r="AC21" s="12">
        <v>98</v>
      </c>
      <c r="AD21" s="13">
        <f>(D21*5+E21*2+F21*2+G21*3+H21*3+I21*0+J21*2+K21*2+L21*3+M21*1+N21*4+O21*5+P21*3+Q21*0+R21*2+S21*3+AB21+AC21)/42</f>
        <v>89.61904761904762</v>
      </c>
    </row>
    <row r="22" spans="1:30" x14ac:dyDescent="0.2">
      <c r="A22" s="2">
        <v>21</v>
      </c>
      <c r="B22" s="2">
        <v>2021112018</v>
      </c>
      <c r="C22" s="2" t="s">
        <v>13</v>
      </c>
      <c r="D22" s="2">
        <v>89</v>
      </c>
      <c r="E22" s="2">
        <v>90</v>
      </c>
      <c r="F22" s="2">
        <v>89</v>
      </c>
      <c r="G22" s="2">
        <v>92</v>
      </c>
      <c r="H22" s="2">
        <v>85</v>
      </c>
      <c r="I22" s="2">
        <v>96</v>
      </c>
      <c r="J22" s="2">
        <v>86</v>
      </c>
      <c r="K22" s="2">
        <v>95</v>
      </c>
      <c r="L22" s="12">
        <v>95</v>
      </c>
      <c r="M22" s="12">
        <v>88</v>
      </c>
      <c r="N22" s="12">
        <v>97</v>
      </c>
      <c r="O22" s="12">
        <v>91</v>
      </c>
      <c r="P22" s="12">
        <v>83</v>
      </c>
      <c r="Q22" s="12">
        <v>89</v>
      </c>
      <c r="R22" s="12">
        <v>89</v>
      </c>
      <c r="S22" s="12">
        <v>77</v>
      </c>
      <c r="T22" s="12">
        <v>95</v>
      </c>
      <c r="U22" s="12"/>
      <c r="V22" s="12"/>
      <c r="W22" s="12"/>
      <c r="X22" s="12"/>
      <c r="Y22" s="12"/>
      <c r="Z22" s="12"/>
      <c r="AA22" s="12"/>
      <c r="AB22" s="2">
        <v>88</v>
      </c>
      <c r="AC22" s="12">
        <v>93</v>
      </c>
      <c r="AD22" s="13">
        <f>(D22*5+E22*2+F22*2+G22*3+H22*3+I22*0+J22*2+K22*2+L22*3+M22*1+N22*4+O22*5+P22*3+Q22*0+R22*2+S22*3+T22*2+AB22+AC22)/44</f>
        <v>89.568181818181813</v>
      </c>
    </row>
    <row r="23" spans="1:30" x14ac:dyDescent="0.2">
      <c r="A23" s="2">
        <v>22</v>
      </c>
      <c r="B23" s="2">
        <v>2021112170</v>
      </c>
      <c r="C23" s="2" t="s">
        <v>17</v>
      </c>
      <c r="D23" s="2">
        <v>91</v>
      </c>
      <c r="E23" s="2">
        <v>86</v>
      </c>
      <c r="F23" s="2">
        <v>89</v>
      </c>
      <c r="G23" s="2">
        <v>91</v>
      </c>
      <c r="H23" s="2">
        <v>96</v>
      </c>
      <c r="I23" s="2">
        <v>92</v>
      </c>
      <c r="J23" s="2">
        <v>87</v>
      </c>
      <c r="K23" s="2">
        <v>92</v>
      </c>
      <c r="L23" s="12">
        <v>89</v>
      </c>
      <c r="M23" s="12">
        <v>89</v>
      </c>
      <c r="N23" s="12">
        <v>88</v>
      </c>
      <c r="O23" s="12">
        <v>93</v>
      </c>
      <c r="P23" s="12">
        <v>86</v>
      </c>
      <c r="Q23" s="12">
        <v>95</v>
      </c>
      <c r="R23" s="12">
        <v>80</v>
      </c>
      <c r="S23" s="12">
        <v>90</v>
      </c>
      <c r="T23" s="12">
        <v>91</v>
      </c>
      <c r="U23" s="12"/>
      <c r="V23" s="12"/>
      <c r="W23" s="12"/>
      <c r="X23" s="12"/>
      <c r="Y23" s="12"/>
      <c r="Z23" s="12"/>
      <c r="AA23" s="12"/>
      <c r="AB23" s="2">
        <v>82</v>
      </c>
      <c r="AC23" s="12">
        <v>91.4</v>
      </c>
      <c r="AD23" s="13">
        <f>(D23*5+E23*2+F23*2+G23*3+H23*3+I23*0+J23*2+K23*2+L23*3+M23*1+N23*4+O23*5+P23*3+Q23*0+R23*2+S23*3+T23*2+AB23+AC23)/44</f>
        <v>89.554545454545462</v>
      </c>
    </row>
    <row r="24" spans="1:30" x14ac:dyDescent="0.2">
      <c r="A24" s="2">
        <v>23</v>
      </c>
      <c r="B24" s="2">
        <v>2021112129</v>
      </c>
      <c r="C24" s="2" t="s">
        <v>16</v>
      </c>
      <c r="D24" s="2">
        <v>91</v>
      </c>
      <c r="E24" s="2">
        <v>91</v>
      </c>
      <c r="F24" s="2">
        <v>95</v>
      </c>
      <c r="G24" s="2">
        <v>90</v>
      </c>
      <c r="H24" s="2">
        <v>99</v>
      </c>
      <c r="I24" s="2">
        <v>92</v>
      </c>
      <c r="J24" s="2">
        <v>83</v>
      </c>
      <c r="K24" s="2">
        <v>94</v>
      </c>
      <c r="L24" s="12">
        <v>99</v>
      </c>
      <c r="M24" s="12">
        <v>85</v>
      </c>
      <c r="N24" s="12">
        <v>89</v>
      </c>
      <c r="O24" s="12">
        <v>84</v>
      </c>
      <c r="P24" s="12">
        <v>84</v>
      </c>
      <c r="Q24" s="12">
        <v>95</v>
      </c>
      <c r="R24" s="12">
        <v>80</v>
      </c>
      <c r="S24" s="12">
        <v>85</v>
      </c>
      <c r="T24" s="12">
        <v>96</v>
      </c>
      <c r="U24" s="12"/>
      <c r="V24" s="12"/>
      <c r="W24" s="12"/>
      <c r="X24" s="12"/>
      <c r="Y24" s="12"/>
      <c r="Z24" s="12"/>
      <c r="AA24" s="12"/>
      <c r="AB24" s="2">
        <v>87</v>
      </c>
      <c r="AC24" s="12">
        <v>87.4</v>
      </c>
      <c r="AD24" s="13">
        <f>(D24*5+E24*2+F24*2+G24*3+H24*3+I24*0+J24*2+K24*2+L24*3+M24*1+N24*4+O24*5+P24*3+Q24*0+R24*2+S24*3+T24*2+AB24+AC24)/44</f>
        <v>89.531818181818181</v>
      </c>
    </row>
    <row r="25" spans="1:30" x14ac:dyDescent="0.2">
      <c r="A25" s="2">
        <v>24</v>
      </c>
      <c r="B25" s="2">
        <v>2021111924</v>
      </c>
      <c r="C25" s="2" t="s">
        <v>21</v>
      </c>
      <c r="D25" s="2">
        <v>92</v>
      </c>
      <c r="E25" s="2">
        <v>86</v>
      </c>
      <c r="F25" s="2">
        <v>83</v>
      </c>
      <c r="G25" s="2">
        <v>86</v>
      </c>
      <c r="H25" s="2">
        <v>95</v>
      </c>
      <c r="I25" s="2">
        <v>93</v>
      </c>
      <c r="J25" s="2">
        <v>80</v>
      </c>
      <c r="K25" s="2">
        <v>95</v>
      </c>
      <c r="L25" s="12">
        <v>93</v>
      </c>
      <c r="M25" s="12">
        <v>83</v>
      </c>
      <c r="N25" s="12">
        <v>96</v>
      </c>
      <c r="O25" s="12">
        <v>96</v>
      </c>
      <c r="P25" s="12">
        <v>93</v>
      </c>
      <c r="Q25" s="12">
        <v>94</v>
      </c>
      <c r="R25" s="12">
        <v>72</v>
      </c>
      <c r="S25" s="12">
        <v>82</v>
      </c>
      <c r="T25" s="12">
        <v>91</v>
      </c>
      <c r="U25" s="12"/>
      <c r="V25" s="12"/>
      <c r="W25" s="12">
        <v>89</v>
      </c>
      <c r="X25" s="12"/>
      <c r="Y25" s="12"/>
      <c r="Z25" s="12"/>
      <c r="AA25" s="12"/>
      <c r="AB25" s="2">
        <v>80</v>
      </c>
      <c r="AC25" s="12">
        <v>91.6</v>
      </c>
      <c r="AD25" s="13">
        <f>(D25*5+E25*2+F25*2+G25*3+H25*3+I25*0+J25*2+K25*2+L25*3+M25*1+N25*4+O25*5+P25*3+Q25*0+R25*2+S25*3+T25*2+W25*3+AB25+AC25)/47</f>
        <v>89.502127659574469</v>
      </c>
    </row>
    <row r="26" spans="1:30" x14ac:dyDescent="0.2">
      <c r="A26" s="2">
        <v>25</v>
      </c>
      <c r="B26" s="2">
        <v>2021112024</v>
      </c>
      <c r="C26" s="2" t="s">
        <v>13</v>
      </c>
      <c r="D26" s="2">
        <v>84</v>
      </c>
      <c r="E26" s="2">
        <v>94</v>
      </c>
      <c r="F26" s="2">
        <v>99</v>
      </c>
      <c r="G26" s="2">
        <v>93</v>
      </c>
      <c r="H26" s="2">
        <v>88</v>
      </c>
      <c r="I26" s="2">
        <v>92</v>
      </c>
      <c r="J26" s="2">
        <v>83</v>
      </c>
      <c r="K26" s="2">
        <v>94</v>
      </c>
      <c r="L26" s="12">
        <v>95</v>
      </c>
      <c r="M26" s="12">
        <v>88</v>
      </c>
      <c r="N26" s="12">
        <v>91</v>
      </c>
      <c r="O26" s="12">
        <v>99</v>
      </c>
      <c r="P26" s="12">
        <v>89</v>
      </c>
      <c r="Q26" s="12">
        <v>88</v>
      </c>
      <c r="R26" s="12">
        <v>77</v>
      </c>
      <c r="S26" s="12">
        <v>75</v>
      </c>
      <c r="T26" s="12">
        <v>90</v>
      </c>
      <c r="U26" s="12"/>
      <c r="V26" s="12"/>
      <c r="W26" s="12"/>
      <c r="X26" s="12"/>
      <c r="Y26" s="12"/>
      <c r="Z26" s="12"/>
      <c r="AA26" s="12"/>
      <c r="AB26" s="2">
        <v>83</v>
      </c>
      <c r="AC26" s="12">
        <v>92.2</v>
      </c>
      <c r="AD26" s="13">
        <f t="shared" ref="AD26:AD32" si="2">(D26*5+E26*2+F26*2+G26*3+H26*3+I26*0+J26*2+K26*2+L26*3+M26*1+N26*4+O26*5+P26*3+Q26*0+R26*2+S26*3+T26*2+AB26+AC26)/44</f>
        <v>89.459090909090904</v>
      </c>
    </row>
    <row r="27" spans="1:30" x14ac:dyDescent="0.2">
      <c r="A27" s="2">
        <v>26</v>
      </c>
      <c r="B27" s="2">
        <v>2021112026</v>
      </c>
      <c r="C27" s="2" t="s">
        <v>13</v>
      </c>
      <c r="D27" s="2">
        <v>86</v>
      </c>
      <c r="E27" s="2">
        <v>88</v>
      </c>
      <c r="F27" s="2">
        <v>93</v>
      </c>
      <c r="G27" s="2">
        <v>93</v>
      </c>
      <c r="H27" s="2">
        <v>92</v>
      </c>
      <c r="I27" s="2">
        <v>100</v>
      </c>
      <c r="J27" s="2">
        <v>90</v>
      </c>
      <c r="K27" s="2">
        <v>96</v>
      </c>
      <c r="L27" s="12">
        <v>95</v>
      </c>
      <c r="M27" s="12">
        <v>88</v>
      </c>
      <c r="N27" s="12">
        <v>95</v>
      </c>
      <c r="O27" s="12">
        <v>84</v>
      </c>
      <c r="P27" s="12">
        <v>87</v>
      </c>
      <c r="Q27" s="12">
        <v>88</v>
      </c>
      <c r="R27" s="12">
        <v>87</v>
      </c>
      <c r="S27" s="12">
        <v>83</v>
      </c>
      <c r="T27" s="12">
        <v>92</v>
      </c>
      <c r="U27" s="12"/>
      <c r="V27" s="12"/>
      <c r="W27" s="12"/>
      <c r="X27" s="12"/>
      <c r="Y27" s="12"/>
      <c r="Z27" s="12"/>
      <c r="AA27" s="12"/>
      <c r="AB27" s="2">
        <v>83</v>
      </c>
      <c r="AC27" s="12">
        <v>89.8</v>
      </c>
      <c r="AD27" s="13">
        <f t="shared" si="2"/>
        <v>89.38181818181819</v>
      </c>
    </row>
    <row r="28" spans="1:30" x14ac:dyDescent="0.2">
      <c r="A28" s="2">
        <v>27</v>
      </c>
      <c r="B28" s="2">
        <v>2021112051</v>
      </c>
      <c r="C28" s="2" t="s">
        <v>14</v>
      </c>
      <c r="D28" s="2">
        <v>89</v>
      </c>
      <c r="E28" s="2">
        <v>83</v>
      </c>
      <c r="F28" s="2">
        <v>94</v>
      </c>
      <c r="G28" s="2">
        <v>93</v>
      </c>
      <c r="H28" s="2">
        <v>92</v>
      </c>
      <c r="I28" s="2">
        <v>99</v>
      </c>
      <c r="J28" s="2">
        <v>84</v>
      </c>
      <c r="K28" s="2">
        <v>97</v>
      </c>
      <c r="L28" s="12">
        <v>83</v>
      </c>
      <c r="M28" s="12">
        <v>86</v>
      </c>
      <c r="N28" s="12">
        <v>95</v>
      </c>
      <c r="O28" s="12">
        <v>93</v>
      </c>
      <c r="P28" s="12">
        <v>89</v>
      </c>
      <c r="Q28" s="12">
        <v>89</v>
      </c>
      <c r="R28" s="12">
        <v>80</v>
      </c>
      <c r="S28" s="12">
        <v>83</v>
      </c>
      <c r="T28" s="12">
        <v>95</v>
      </c>
      <c r="U28" s="12"/>
      <c r="V28" s="12"/>
      <c r="W28" s="12"/>
      <c r="X28" s="12"/>
      <c r="Y28" s="12"/>
      <c r="Z28" s="12"/>
      <c r="AA28" s="12"/>
      <c r="AB28" s="2">
        <v>75</v>
      </c>
      <c r="AC28" s="12">
        <v>89.4</v>
      </c>
      <c r="AD28" s="13">
        <f t="shared" si="2"/>
        <v>89.236363636363635</v>
      </c>
    </row>
    <row r="29" spans="1:30" x14ac:dyDescent="0.2">
      <c r="A29" s="2">
        <v>28</v>
      </c>
      <c r="B29" s="2">
        <v>2021111919</v>
      </c>
      <c r="C29" s="2" t="s">
        <v>21</v>
      </c>
      <c r="D29" s="2">
        <v>92</v>
      </c>
      <c r="E29" s="2">
        <v>85</v>
      </c>
      <c r="F29" s="2">
        <v>88</v>
      </c>
      <c r="G29" s="2">
        <v>91</v>
      </c>
      <c r="H29" s="2">
        <v>92</v>
      </c>
      <c r="I29" s="2">
        <v>94</v>
      </c>
      <c r="J29" s="2">
        <v>85</v>
      </c>
      <c r="K29" s="2">
        <v>94</v>
      </c>
      <c r="L29" s="12">
        <v>86</v>
      </c>
      <c r="M29" s="12">
        <v>83</v>
      </c>
      <c r="N29" s="12">
        <v>90</v>
      </c>
      <c r="O29" s="12">
        <v>100</v>
      </c>
      <c r="P29" s="12">
        <v>86</v>
      </c>
      <c r="Q29" s="12">
        <v>92</v>
      </c>
      <c r="R29" s="12">
        <v>80</v>
      </c>
      <c r="S29" s="12">
        <v>80</v>
      </c>
      <c r="T29" s="12">
        <v>87</v>
      </c>
      <c r="U29" s="12"/>
      <c r="V29" s="12"/>
      <c r="W29" s="12"/>
      <c r="X29" s="12"/>
      <c r="Y29" s="12"/>
      <c r="Z29" s="12"/>
      <c r="AA29" s="12"/>
      <c r="AB29" s="2">
        <v>85</v>
      </c>
      <c r="AC29" s="12">
        <v>93.8</v>
      </c>
      <c r="AD29" s="13">
        <f t="shared" si="2"/>
        <v>89.2</v>
      </c>
    </row>
    <row r="30" spans="1:30" x14ac:dyDescent="0.2">
      <c r="A30" s="2">
        <v>29</v>
      </c>
      <c r="B30" s="2">
        <v>2021112109</v>
      </c>
      <c r="C30" s="2" t="s">
        <v>16</v>
      </c>
      <c r="D30" s="2">
        <v>92</v>
      </c>
      <c r="E30" s="2">
        <v>88</v>
      </c>
      <c r="F30" s="2">
        <v>96</v>
      </c>
      <c r="G30" s="2">
        <v>93</v>
      </c>
      <c r="H30" s="2">
        <v>97</v>
      </c>
      <c r="I30" s="2">
        <v>92</v>
      </c>
      <c r="J30" s="2">
        <v>81</v>
      </c>
      <c r="K30" s="2">
        <v>92</v>
      </c>
      <c r="L30" s="12">
        <v>95</v>
      </c>
      <c r="M30" s="12">
        <v>90</v>
      </c>
      <c r="N30" s="12">
        <v>86</v>
      </c>
      <c r="O30" s="12">
        <v>89</v>
      </c>
      <c r="P30" s="12">
        <v>82</v>
      </c>
      <c r="Q30" s="12">
        <v>90</v>
      </c>
      <c r="R30" s="12">
        <v>78</v>
      </c>
      <c r="S30" s="12">
        <v>85</v>
      </c>
      <c r="T30" s="12">
        <v>92</v>
      </c>
      <c r="U30" s="12"/>
      <c r="V30" s="12"/>
      <c r="W30" s="12"/>
      <c r="X30" s="12"/>
      <c r="Y30" s="12"/>
      <c r="Z30" s="12"/>
      <c r="AA30" s="12"/>
      <c r="AB30" s="2">
        <v>85</v>
      </c>
      <c r="AC30" s="12">
        <v>89.4</v>
      </c>
      <c r="AD30" s="13">
        <f t="shared" si="2"/>
        <v>89.168181818181822</v>
      </c>
    </row>
    <row r="31" spans="1:30" x14ac:dyDescent="0.2">
      <c r="A31" s="2">
        <v>30</v>
      </c>
      <c r="B31" s="2">
        <v>2021112187</v>
      </c>
      <c r="C31" s="2" t="s">
        <v>17</v>
      </c>
      <c r="D31" s="2">
        <v>89</v>
      </c>
      <c r="E31" s="2">
        <v>95</v>
      </c>
      <c r="F31" s="2">
        <v>91</v>
      </c>
      <c r="G31" s="2">
        <v>84</v>
      </c>
      <c r="H31" s="2">
        <v>92</v>
      </c>
      <c r="I31" s="2">
        <v>92</v>
      </c>
      <c r="J31" s="2">
        <v>86</v>
      </c>
      <c r="K31" s="2">
        <v>86</v>
      </c>
      <c r="L31" s="12">
        <v>93</v>
      </c>
      <c r="M31" s="12">
        <v>87</v>
      </c>
      <c r="N31" s="12">
        <v>87</v>
      </c>
      <c r="O31" s="12">
        <v>99</v>
      </c>
      <c r="P31" s="12">
        <v>79</v>
      </c>
      <c r="Q31" s="12">
        <v>96</v>
      </c>
      <c r="R31" s="12">
        <v>84</v>
      </c>
      <c r="S31" s="12">
        <v>86</v>
      </c>
      <c r="T31" s="12">
        <v>92</v>
      </c>
      <c r="U31" s="12"/>
      <c r="V31" s="12"/>
      <c r="W31" s="12"/>
      <c r="X31" s="12"/>
      <c r="Y31" s="12"/>
      <c r="Z31" s="12"/>
      <c r="AA31" s="12"/>
      <c r="AB31" s="2">
        <v>82</v>
      </c>
      <c r="AC31" s="12">
        <v>96.2</v>
      </c>
      <c r="AD31" s="13">
        <f t="shared" si="2"/>
        <v>89.163636363636357</v>
      </c>
    </row>
    <row r="32" spans="1:30" x14ac:dyDescent="0.2">
      <c r="A32" s="2">
        <v>31</v>
      </c>
      <c r="B32" s="2">
        <v>2021112160</v>
      </c>
      <c r="C32" s="2" t="s">
        <v>18</v>
      </c>
      <c r="D32" s="2">
        <v>84</v>
      </c>
      <c r="E32" s="2">
        <v>72</v>
      </c>
      <c r="F32" s="2">
        <v>94</v>
      </c>
      <c r="G32" s="2">
        <v>87</v>
      </c>
      <c r="H32" s="2">
        <v>85</v>
      </c>
      <c r="I32" s="2">
        <v>92</v>
      </c>
      <c r="J32" s="2">
        <v>87</v>
      </c>
      <c r="K32" s="2">
        <v>88</v>
      </c>
      <c r="L32" s="12">
        <v>92</v>
      </c>
      <c r="M32" s="12">
        <v>90</v>
      </c>
      <c r="N32" s="12">
        <v>97</v>
      </c>
      <c r="O32" s="12">
        <v>93</v>
      </c>
      <c r="P32" s="12">
        <v>84</v>
      </c>
      <c r="Q32" s="12">
        <v>92</v>
      </c>
      <c r="R32" s="12">
        <v>94</v>
      </c>
      <c r="S32" s="12">
        <v>91</v>
      </c>
      <c r="T32" s="12">
        <v>95</v>
      </c>
      <c r="U32" s="12"/>
      <c r="V32" s="12"/>
      <c r="W32" s="12"/>
      <c r="X32" s="12"/>
      <c r="Y32" s="12"/>
      <c r="Z32" s="12"/>
      <c r="AA32" s="12"/>
      <c r="AB32" s="2">
        <v>83</v>
      </c>
      <c r="AC32" s="12">
        <v>91</v>
      </c>
      <c r="AD32" s="13">
        <f t="shared" si="2"/>
        <v>88.954545454545453</v>
      </c>
    </row>
    <row r="33" spans="1:30" x14ac:dyDescent="0.2">
      <c r="A33" s="2">
        <v>32</v>
      </c>
      <c r="B33" s="2">
        <v>2021112078</v>
      </c>
      <c r="C33" s="2" t="s">
        <v>15</v>
      </c>
      <c r="D33" s="2">
        <v>94</v>
      </c>
      <c r="E33" s="2">
        <v>99</v>
      </c>
      <c r="F33" s="2">
        <v>92</v>
      </c>
      <c r="G33" s="2">
        <v>91</v>
      </c>
      <c r="H33" s="2">
        <v>97</v>
      </c>
      <c r="I33" s="2">
        <v>98</v>
      </c>
      <c r="J33" s="2">
        <v>88</v>
      </c>
      <c r="K33" s="2">
        <v>92</v>
      </c>
      <c r="L33" s="12">
        <v>94</v>
      </c>
      <c r="M33" s="12">
        <v>91</v>
      </c>
      <c r="N33" s="12">
        <v>92</v>
      </c>
      <c r="O33" s="12">
        <v>93</v>
      </c>
      <c r="P33" s="12">
        <v>90</v>
      </c>
      <c r="Q33" s="12">
        <v>90</v>
      </c>
      <c r="R33" s="12">
        <v>78</v>
      </c>
      <c r="S33" s="12">
        <v>75</v>
      </c>
      <c r="T33" s="12">
        <v>92</v>
      </c>
      <c r="U33" s="12"/>
      <c r="V33" s="12"/>
      <c r="W33" s="12"/>
      <c r="X33" s="12"/>
      <c r="Y33" s="12"/>
      <c r="Z33" s="12"/>
      <c r="AA33" s="12">
        <v>65</v>
      </c>
      <c r="AB33" s="2">
        <v>65</v>
      </c>
      <c r="AC33" s="12">
        <v>96</v>
      </c>
      <c r="AD33" s="13">
        <f>(D33*5+E33*2+F33*2+G33*3+H33*3+I33*0+J33*2+K33*2+L33*3+M33*1+N33*4+O33*5+P33*3+Q33*0+R33*2+S33*3+T33*2+AA33*3+AB33+AC33)/47</f>
        <v>88.787234042553195</v>
      </c>
    </row>
    <row r="34" spans="1:30" x14ac:dyDescent="0.2">
      <c r="A34" s="2">
        <v>33</v>
      </c>
      <c r="B34" s="2">
        <v>2021112150</v>
      </c>
      <c r="C34" s="2" t="s">
        <v>18</v>
      </c>
      <c r="D34" s="2">
        <v>92</v>
      </c>
      <c r="E34" s="2">
        <v>84</v>
      </c>
      <c r="F34" s="2">
        <v>88</v>
      </c>
      <c r="G34" s="2">
        <v>87</v>
      </c>
      <c r="H34" s="2">
        <v>95</v>
      </c>
      <c r="I34" s="2">
        <v>92</v>
      </c>
      <c r="J34" s="2">
        <v>86</v>
      </c>
      <c r="K34" s="2">
        <v>85</v>
      </c>
      <c r="L34" s="12">
        <v>92</v>
      </c>
      <c r="M34" s="12">
        <v>87</v>
      </c>
      <c r="N34" s="12">
        <v>98</v>
      </c>
      <c r="O34" s="12">
        <v>85</v>
      </c>
      <c r="P34" s="12">
        <v>84</v>
      </c>
      <c r="Q34" s="12">
        <v>93</v>
      </c>
      <c r="R34" s="12">
        <v>87</v>
      </c>
      <c r="S34" s="12">
        <v>83</v>
      </c>
      <c r="T34" s="12">
        <v>92</v>
      </c>
      <c r="U34" s="12"/>
      <c r="V34" s="12"/>
      <c r="W34" s="12"/>
      <c r="X34" s="12"/>
      <c r="Y34" s="12"/>
      <c r="Z34" s="12"/>
      <c r="AA34" s="12"/>
      <c r="AB34" s="2">
        <v>82</v>
      </c>
      <c r="AC34" s="12">
        <v>92.4</v>
      </c>
      <c r="AD34" s="13">
        <f>(D34*5+E34*2+F34*2+G34*3+H34*3+I34*0+J34*2+K34*2+L34*3+M34*1+N34*4+O34*5+P34*3+Q34*0+R34*2+S34*3+T34*2+AB34+AC34)/44</f>
        <v>88.759090909090915</v>
      </c>
    </row>
    <row r="35" spans="1:30" x14ac:dyDescent="0.2">
      <c r="A35" s="2">
        <v>34</v>
      </c>
      <c r="B35" s="2">
        <v>2021112031</v>
      </c>
      <c r="C35" s="2" t="s">
        <v>13</v>
      </c>
      <c r="D35" s="2">
        <v>90</v>
      </c>
      <c r="E35" s="2">
        <v>85</v>
      </c>
      <c r="F35" s="2">
        <v>93</v>
      </c>
      <c r="G35" s="2">
        <v>93</v>
      </c>
      <c r="H35" s="2">
        <v>86</v>
      </c>
      <c r="I35" s="2">
        <v>94</v>
      </c>
      <c r="J35" s="2">
        <v>90</v>
      </c>
      <c r="K35" s="2">
        <v>93</v>
      </c>
      <c r="L35" s="12">
        <v>88</v>
      </c>
      <c r="M35" s="12">
        <v>88</v>
      </c>
      <c r="N35" s="12">
        <v>83</v>
      </c>
      <c r="O35" s="12">
        <v>87</v>
      </c>
      <c r="P35" s="12">
        <v>99</v>
      </c>
      <c r="Q35" s="12">
        <v>95</v>
      </c>
      <c r="R35" s="12">
        <v>88</v>
      </c>
      <c r="S35" s="12">
        <v>85</v>
      </c>
      <c r="T35" s="12">
        <v>95</v>
      </c>
      <c r="U35" s="12"/>
      <c r="V35" s="12"/>
      <c r="W35" s="12"/>
      <c r="X35" s="12"/>
      <c r="Y35" s="12"/>
      <c r="Z35" s="12"/>
      <c r="AA35" s="12"/>
      <c r="AB35" s="2">
        <v>72</v>
      </c>
      <c r="AC35" s="12">
        <v>80</v>
      </c>
      <c r="AD35" s="13">
        <f>(D35*5+E35*2+F35*2+G35*3+H35*3+I35*0+J35*2+K35*2+L35*3+M35*1+N35*4+O35*5+P35*3+Q35*0+R35*2+S35*3+T35*2+AB35+AC35)/44</f>
        <v>88.590909090909093</v>
      </c>
    </row>
    <row r="36" spans="1:30" x14ac:dyDescent="0.2">
      <c r="A36" s="2">
        <v>35</v>
      </c>
      <c r="B36" s="2">
        <v>2021112074</v>
      </c>
      <c r="C36" s="2" t="s">
        <v>15</v>
      </c>
      <c r="D36" s="2">
        <v>81</v>
      </c>
      <c r="E36" s="2">
        <v>89</v>
      </c>
      <c r="F36" s="2">
        <v>90</v>
      </c>
      <c r="G36" s="2">
        <v>91</v>
      </c>
      <c r="H36" s="2">
        <v>94</v>
      </c>
      <c r="I36" s="2">
        <v>92</v>
      </c>
      <c r="J36" s="2">
        <v>85</v>
      </c>
      <c r="K36" s="2">
        <v>86</v>
      </c>
      <c r="L36" s="12">
        <v>94</v>
      </c>
      <c r="M36" s="12">
        <v>90</v>
      </c>
      <c r="N36" s="12">
        <v>98</v>
      </c>
      <c r="O36" s="12">
        <v>94</v>
      </c>
      <c r="P36" s="12">
        <v>93</v>
      </c>
      <c r="Q36" s="12">
        <v>92</v>
      </c>
      <c r="R36" s="12">
        <v>81</v>
      </c>
      <c r="S36" s="12">
        <v>78</v>
      </c>
      <c r="T36" s="12">
        <v>91</v>
      </c>
      <c r="U36" s="12"/>
      <c r="V36" s="12"/>
      <c r="W36" s="12"/>
      <c r="X36" s="12"/>
      <c r="Y36" s="12"/>
      <c r="Z36" s="12"/>
      <c r="AA36" s="12">
        <v>78</v>
      </c>
      <c r="AB36" s="2">
        <v>85</v>
      </c>
      <c r="AC36" s="12">
        <v>93.2</v>
      </c>
      <c r="AD36" s="13">
        <f>(D36*5+E36*2+F36*2+G36*3+H36*3+I36*0+J36*2+K36*2+L36*3+M36*1+N36*4+O36*5+P36*3+Q36*0+R36*2+S36*3+T36*2+AA36*3+AB36+AC36)/47</f>
        <v>88.578723404255314</v>
      </c>
    </row>
    <row r="37" spans="1:30" x14ac:dyDescent="0.2">
      <c r="A37" s="2">
        <v>36</v>
      </c>
      <c r="B37" s="2">
        <v>2021112014</v>
      </c>
      <c r="C37" s="2" t="s">
        <v>13</v>
      </c>
      <c r="D37" s="2">
        <v>87</v>
      </c>
      <c r="E37" s="2">
        <v>77</v>
      </c>
      <c r="F37" s="2">
        <v>84</v>
      </c>
      <c r="G37" s="2">
        <v>89</v>
      </c>
      <c r="H37" s="2">
        <v>93</v>
      </c>
      <c r="I37" s="2">
        <v>94</v>
      </c>
      <c r="J37" s="2">
        <v>84</v>
      </c>
      <c r="K37" s="2">
        <v>93</v>
      </c>
      <c r="L37" s="12">
        <v>98</v>
      </c>
      <c r="M37" s="12">
        <v>85</v>
      </c>
      <c r="N37" s="12">
        <v>98</v>
      </c>
      <c r="O37" s="12">
        <v>97</v>
      </c>
      <c r="P37" s="12">
        <v>77</v>
      </c>
      <c r="Q37" s="12">
        <v>87</v>
      </c>
      <c r="R37" s="12">
        <v>76</v>
      </c>
      <c r="S37" s="12">
        <v>79</v>
      </c>
      <c r="T37" s="12">
        <v>95</v>
      </c>
      <c r="U37" s="12"/>
      <c r="V37" s="12"/>
      <c r="W37" s="12"/>
      <c r="X37" s="12"/>
      <c r="Y37" s="12"/>
      <c r="Z37" s="12"/>
      <c r="AA37" s="12"/>
      <c r="AB37" s="2">
        <v>74</v>
      </c>
      <c r="AC37" s="12">
        <v>92.4</v>
      </c>
      <c r="AD37" s="13">
        <f>(D37*5+E37*2+F37*2+G37*3+H37*3+I37*0+J37*2+K37*2+L37*3+M37*1+N37*4+O37*5+P37*3+Q37*0+R37*2+S37*3+T37*2+AB37+AC37)/44</f>
        <v>88.395454545454541</v>
      </c>
    </row>
    <row r="38" spans="1:30" x14ac:dyDescent="0.2">
      <c r="A38" s="2">
        <v>37</v>
      </c>
      <c r="B38" s="2">
        <v>2021112082</v>
      </c>
      <c r="C38" s="2" t="s">
        <v>15</v>
      </c>
      <c r="D38" s="2">
        <v>78</v>
      </c>
      <c r="E38" s="2">
        <v>70</v>
      </c>
      <c r="F38" s="2">
        <v>93</v>
      </c>
      <c r="G38" s="2">
        <v>92</v>
      </c>
      <c r="H38" s="2">
        <v>95</v>
      </c>
      <c r="I38" s="2">
        <v>100</v>
      </c>
      <c r="J38" s="2">
        <v>87</v>
      </c>
      <c r="K38" s="2">
        <v>87</v>
      </c>
      <c r="L38" s="12">
        <v>99</v>
      </c>
      <c r="M38" s="12">
        <v>87</v>
      </c>
      <c r="N38" s="12">
        <v>95</v>
      </c>
      <c r="O38" s="12">
        <v>95</v>
      </c>
      <c r="P38" s="12">
        <v>93</v>
      </c>
      <c r="Q38" s="12">
        <v>89</v>
      </c>
      <c r="R38" s="12">
        <v>82</v>
      </c>
      <c r="S38" s="12">
        <v>84</v>
      </c>
      <c r="T38" s="12">
        <v>90</v>
      </c>
      <c r="U38" s="12"/>
      <c r="V38" s="12"/>
      <c r="W38" s="12"/>
      <c r="X38" s="12"/>
      <c r="Y38" s="12"/>
      <c r="Z38" s="12"/>
      <c r="AA38" s="12">
        <v>82</v>
      </c>
      <c r="AB38" s="2">
        <v>83</v>
      </c>
      <c r="AC38" s="12">
        <v>85.8</v>
      </c>
      <c r="AD38" s="13">
        <f>(D38*5+E38*2+F38*2+G38*3+H38*3+I38*0+J38*2+K38*2+L38*3+M38*1+N38*4+O38*5+P38*3+Q38*0+R38*2+S38*3+T38*2+AA38*3+AB38+AC38)/47</f>
        <v>88.378723404255325</v>
      </c>
    </row>
    <row r="39" spans="1:30" x14ac:dyDescent="0.2">
      <c r="A39" s="2">
        <v>38</v>
      </c>
      <c r="B39" s="2">
        <v>2021112179</v>
      </c>
      <c r="C39" s="2" t="s">
        <v>17</v>
      </c>
      <c r="D39" s="2">
        <v>86</v>
      </c>
      <c r="E39" s="2">
        <v>74</v>
      </c>
      <c r="F39" s="2">
        <v>96</v>
      </c>
      <c r="G39" s="2">
        <v>84</v>
      </c>
      <c r="H39" s="2">
        <v>94</v>
      </c>
      <c r="I39" s="2">
        <v>92</v>
      </c>
      <c r="J39" s="2">
        <v>82</v>
      </c>
      <c r="K39" s="2">
        <v>87</v>
      </c>
      <c r="L39" s="12">
        <v>93</v>
      </c>
      <c r="M39" s="12">
        <v>88</v>
      </c>
      <c r="N39" s="12">
        <v>88</v>
      </c>
      <c r="O39" s="12">
        <v>99</v>
      </c>
      <c r="P39" s="12">
        <v>81</v>
      </c>
      <c r="Q39" s="12">
        <v>91</v>
      </c>
      <c r="R39" s="12">
        <v>83</v>
      </c>
      <c r="S39" s="12">
        <v>84</v>
      </c>
      <c r="T39" s="12">
        <v>96</v>
      </c>
      <c r="U39" s="12"/>
      <c r="V39" s="12"/>
      <c r="W39" s="12"/>
      <c r="X39" s="12"/>
      <c r="Y39" s="12"/>
      <c r="Z39" s="12"/>
      <c r="AA39" s="12"/>
      <c r="AB39" s="2">
        <v>87</v>
      </c>
      <c r="AC39" s="12">
        <v>91.8</v>
      </c>
      <c r="AD39" s="13">
        <f>(D39*5+E39*2+F39*2+G39*3+H39*3+I39*0+J39*2+K39*2+L39*3+M39*1+N39*4+O39*5+P39*3+Q39*0+R39*2+S39*3+T39*2+AB39+AC39)/44</f>
        <v>88.359090909090909</v>
      </c>
    </row>
    <row r="40" spans="1:30" x14ac:dyDescent="0.2">
      <c r="A40" s="2">
        <v>39</v>
      </c>
      <c r="B40" s="2">
        <v>2021112143</v>
      </c>
      <c r="C40" s="2" t="s">
        <v>18</v>
      </c>
      <c r="D40" s="2">
        <v>86</v>
      </c>
      <c r="E40" s="2">
        <v>84</v>
      </c>
      <c r="F40" s="2">
        <v>93</v>
      </c>
      <c r="G40" s="2">
        <v>86</v>
      </c>
      <c r="H40" s="2">
        <v>88</v>
      </c>
      <c r="I40" s="2">
        <v>92</v>
      </c>
      <c r="J40" s="2">
        <v>83</v>
      </c>
      <c r="K40" s="2">
        <v>91</v>
      </c>
      <c r="L40" s="12">
        <v>95</v>
      </c>
      <c r="M40" s="12">
        <v>92</v>
      </c>
      <c r="N40" s="12">
        <v>88</v>
      </c>
      <c r="O40" s="12">
        <v>91</v>
      </c>
      <c r="P40" s="12">
        <v>92</v>
      </c>
      <c r="Q40" s="12">
        <v>84</v>
      </c>
      <c r="R40" s="12">
        <v>83</v>
      </c>
      <c r="S40" s="12">
        <v>83</v>
      </c>
      <c r="T40" s="12">
        <v>91</v>
      </c>
      <c r="U40" s="12"/>
      <c r="V40" s="12"/>
      <c r="W40" s="12"/>
      <c r="X40" s="12"/>
      <c r="Y40" s="12"/>
      <c r="Z40" s="12"/>
      <c r="AA40" s="12"/>
      <c r="AB40" s="2">
        <v>82</v>
      </c>
      <c r="AC40" s="12">
        <v>93.4</v>
      </c>
      <c r="AD40" s="13">
        <f>(D40*5+E40*2+F40*2+G40*3+H40*3+I40*0+J40*2+K40*2+L40*3+M40*1+N40*4+O40*5+P40*3+Q40*0+R40*2+S40*3+T40*2+AB40+AC40)/44</f>
        <v>88.327272727272728</v>
      </c>
    </row>
    <row r="41" spans="1:30" x14ac:dyDescent="0.2">
      <c r="A41" s="2">
        <v>40</v>
      </c>
      <c r="B41" s="2">
        <v>2021111951</v>
      </c>
      <c r="C41" s="2" t="s">
        <v>22</v>
      </c>
      <c r="D41" s="2">
        <v>91</v>
      </c>
      <c r="E41" s="2">
        <v>83</v>
      </c>
      <c r="F41" s="2">
        <v>92</v>
      </c>
      <c r="G41" s="2">
        <v>85</v>
      </c>
      <c r="H41" s="2">
        <v>98</v>
      </c>
      <c r="I41" s="2">
        <v>94</v>
      </c>
      <c r="J41" s="2">
        <v>87</v>
      </c>
      <c r="K41" s="2">
        <v>84</v>
      </c>
      <c r="L41" s="12">
        <v>86</v>
      </c>
      <c r="M41" s="12">
        <v>84</v>
      </c>
      <c r="N41" s="12">
        <v>92</v>
      </c>
      <c r="O41" s="12">
        <v>86</v>
      </c>
      <c r="P41" s="12">
        <v>93</v>
      </c>
      <c r="Q41" s="12">
        <v>93</v>
      </c>
      <c r="R41" s="12">
        <v>79</v>
      </c>
      <c r="S41" s="12">
        <v>85</v>
      </c>
      <c r="T41" s="12">
        <v>90</v>
      </c>
      <c r="U41" s="12"/>
      <c r="V41" s="12"/>
      <c r="W41" s="12"/>
      <c r="X41" s="12"/>
      <c r="Y41" s="12"/>
      <c r="Z41" s="12"/>
      <c r="AA41" s="12"/>
      <c r="AB41" s="2">
        <v>85</v>
      </c>
      <c r="AC41" s="12">
        <v>90.8</v>
      </c>
      <c r="AD41" s="13">
        <f>(D41*5+E41*2+F41*2+G41*3+H41*3+I41*0+J41*2+K41*2+L41*3+M41*1+N41*4+O41*5+P41*3+Q41*0+R41*2+S41*3+T41*2+AB41+AC41)/44</f>
        <v>88.268181818181816</v>
      </c>
    </row>
    <row r="42" spans="1:30" x14ac:dyDescent="0.2">
      <c r="A42" s="2">
        <v>41</v>
      </c>
      <c r="B42" s="2">
        <v>2021112105</v>
      </c>
      <c r="C42" s="2" t="s">
        <v>16</v>
      </c>
      <c r="D42" s="2">
        <v>88</v>
      </c>
      <c r="E42" s="2">
        <v>93</v>
      </c>
      <c r="F42" s="2">
        <v>98</v>
      </c>
      <c r="G42" s="2">
        <v>95</v>
      </c>
      <c r="H42" s="2">
        <v>91</v>
      </c>
      <c r="I42" s="2">
        <v>92</v>
      </c>
      <c r="J42" s="2">
        <v>88</v>
      </c>
      <c r="K42" s="2">
        <v>89</v>
      </c>
      <c r="L42" s="12">
        <v>84</v>
      </c>
      <c r="M42" s="12">
        <v>88</v>
      </c>
      <c r="N42" s="12">
        <v>86</v>
      </c>
      <c r="O42" s="12">
        <v>83</v>
      </c>
      <c r="P42" s="12">
        <v>90</v>
      </c>
      <c r="Q42" s="12">
        <v>93</v>
      </c>
      <c r="R42" s="12">
        <v>79</v>
      </c>
      <c r="S42" s="12">
        <v>88</v>
      </c>
      <c r="T42" s="12">
        <v>89</v>
      </c>
      <c r="U42" s="12"/>
      <c r="V42" s="12"/>
      <c r="W42" s="12"/>
      <c r="X42" s="12"/>
      <c r="Y42" s="12"/>
      <c r="Z42" s="12"/>
      <c r="AA42" s="12"/>
      <c r="AB42" s="2">
        <v>84</v>
      </c>
      <c r="AC42" s="12">
        <v>96.6</v>
      </c>
      <c r="AD42" s="13">
        <f>(D42*5+E42*2+F42*2+G42*3+H42*3+I42*0+J42*2+K42*2+L42*3+M42*1+N42*4+O42*5+P42*3+Q42*0+R42*2+S42*3+T42*2+AB42+AC42)/44</f>
        <v>88.263636363636365</v>
      </c>
    </row>
    <row r="43" spans="1:30" x14ac:dyDescent="0.2">
      <c r="A43" s="2">
        <v>42</v>
      </c>
      <c r="B43" s="2">
        <v>2021112045</v>
      </c>
      <c r="C43" s="2" t="s">
        <v>14</v>
      </c>
      <c r="D43" s="2">
        <v>97</v>
      </c>
      <c r="E43" s="2">
        <v>82</v>
      </c>
      <c r="F43" s="2">
        <v>86</v>
      </c>
      <c r="G43" s="2">
        <v>88</v>
      </c>
      <c r="H43" s="2">
        <v>96</v>
      </c>
      <c r="I43" s="2">
        <v>94</v>
      </c>
      <c r="J43" s="2">
        <v>81</v>
      </c>
      <c r="K43" s="2">
        <v>89</v>
      </c>
      <c r="L43" s="12">
        <v>93</v>
      </c>
      <c r="M43" s="12">
        <v>90</v>
      </c>
      <c r="N43" s="12">
        <v>98</v>
      </c>
      <c r="O43" s="12">
        <v>89</v>
      </c>
      <c r="P43" s="12">
        <v>90</v>
      </c>
      <c r="Q43" s="12">
        <v>86</v>
      </c>
      <c r="R43" s="12">
        <v>74</v>
      </c>
      <c r="S43" s="12">
        <v>74</v>
      </c>
      <c r="T43" s="12">
        <v>85</v>
      </c>
      <c r="U43" s="12"/>
      <c r="V43" s="12"/>
      <c r="W43" s="12"/>
      <c r="X43" s="12"/>
      <c r="Y43" s="12"/>
      <c r="Z43" s="12"/>
      <c r="AA43" s="12"/>
      <c r="AB43" s="2">
        <v>74</v>
      </c>
      <c r="AC43" s="12">
        <v>79.2</v>
      </c>
      <c r="AD43" s="13">
        <f>(D43*5+E43*2+F43*2+G43*3+H43*3+I43*0+J43*2+K43*2+L43*3+M43*1+N43*4+O43*5+P43*3+Q43*0+R43*2+S43*3+T43*2+AB43+AC43)/44</f>
        <v>88.231818181818184</v>
      </c>
    </row>
    <row r="44" spans="1:30" x14ac:dyDescent="0.2">
      <c r="A44" s="2">
        <v>43</v>
      </c>
      <c r="B44" s="2">
        <v>2018115551</v>
      </c>
      <c r="C44" s="2" t="s">
        <v>21</v>
      </c>
      <c r="D44" s="2">
        <v>90</v>
      </c>
      <c r="E44" s="2">
        <v>73</v>
      </c>
      <c r="F44" s="2"/>
      <c r="G44" s="2"/>
      <c r="H44" s="2">
        <v>90</v>
      </c>
      <c r="I44" s="2"/>
      <c r="J44" s="2"/>
      <c r="K44" s="2"/>
      <c r="L44" s="12">
        <v>90</v>
      </c>
      <c r="M44" s="12">
        <v>90</v>
      </c>
      <c r="N44" s="12">
        <v>81</v>
      </c>
      <c r="O44" s="12">
        <v>94</v>
      </c>
      <c r="P44" s="12"/>
      <c r="Q44" s="12"/>
      <c r="R44" s="12"/>
      <c r="S44" s="12"/>
      <c r="T44" s="12" t="s">
        <v>33</v>
      </c>
      <c r="U44" s="12"/>
      <c r="V44" s="2">
        <v>97</v>
      </c>
      <c r="W44" s="2"/>
      <c r="X44" s="2">
        <v>89</v>
      </c>
      <c r="Y44" s="2">
        <v>95</v>
      </c>
      <c r="Z44" s="2">
        <v>71</v>
      </c>
      <c r="AA44" s="12"/>
      <c r="AB44" s="2"/>
      <c r="AC44" s="12">
        <v>82</v>
      </c>
      <c r="AD44" s="13">
        <f>(D44*5+E44*2+H44*3+L44*3+M44*1+N44*4+O44*5+V44*3+X44*3+Y44*3+Z44*2+AC44)/35</f>
        <v>88.2</v>
      </c>
    </row>
    <row r="45" spans="1:30" x14ac:dyDescent="0.2">
      <c r="A45" s="2">
        <v>44</v>
      </c>
      <c r="B45" s="2">
        <v>2021112048</v>
      </c>
      <c r="C45" s="2" t="s">
        <v>14</v>
      </c>
      <c r="D45" s="2">
        <v>90</v>
      </c>
      <c r="E45" s="2">
        <v>82</v>
      </c>
      <c r="F45" s="2">
        <v>89</v>
      </c>
      <c r="G45" s="2">
        <v>89</v>
      </c>
      <c r="H45" s="2">
        <v>94</v>
      </c>
      <c r="I45" s="2">
        <v>92</v>
      </c>
      <c r="J45" s="2">
        <v>83</v>
      </c>
      <c r="K45" s="2">
        <v>94</v>
      </c>
      <c r="L45" s="12">
        <v>84</v>
      </c>
      <c r="M45" s="12">
        <v>89</v>
      </c>
      <c r="N45" s="12">
        <v>80</v>
      </c>
      <c r="O45" s="12">
        <v>95</v>
      </c>
      <c r="P45" s="12">
        <v>92</v>
      </c>
      <c r="Q45" s="12">
        <v>89</v>
      </c>
      <c r="R45" s="12">
        <v>84</v>
      </c>
      <c r="S45" s="12">
        <v>81</v>
      </c>
      <c r="T45" s="12">
        <v>97</v>
      </c>
      <c r="U45" s="12"/>
      <c r="V45" s="12"/>
      <c r="W45" s="12"/>
      <c r="X45" s="12"/>
      <c r="Y45" s="12"/>
      <c r="Z45" s="12"/>
      <c r="AA45" s="12"/>
      <c r="AB45" s="2">
        <v>76</v>
      </c>
      <c r="AC45" s="12">
        <v>92.6</v>
      </c>
      <c r="AD45" s="13">
        <f>(D45*5+E45*2+F45*2+G45*3+H45*3+I45*0+J45*2+K45*2+L45*3+M45*1+N45*4+O45*5+P45*3+Q45*0+R45*2+S45*3+T45*2+AB45+AC45)/44</f>
        <v>88.195454545454538</v>
      </c>
    </row>
    <row r="46" spans="1:30" x14ac:dyDescent="0.2">
      <c r="A46" s="2">
        <v>45</v>
      </c>
      <c r="B46" s="2">
        <v>2021111900</v>
      </c>
      <c r="C46" s="2" t="s">
        <v>20</v>
      </c>
      <c r="D46" s="2">
        <v>91</v>
      </c>
      <c r="E46" s="2">
        <v>78</v>
      </c>
      <c r="F46" s="2">
        <v>87</v>
      </c>
      <c r="G46" s="2">
        <v>84</v>
      </c>
      <c r="H46" s="2">
        <v>97</v>
      </c>
      <c r="I46" s="2">
        <v>90</v>
      </c>
      <c r="J46" s="2">
        <v>86</v>
      </c>
      <c r="K46" s="2">
        <v>92</v>
      </c>
      <c r="L46" s="12">
        <v>96</v>
      </c>
      <c r="M46" s="12">
        <v>82</v>
      </c>
      <c r="N46" s="12">
        <v>87</v>
      </c>
      <c r="O46" s="12">
        <v>87</v>
      </c>
      <c r="P46" s="12">
        <v>90</v>
      </c>
      <c r="Q46" s="12">
        <v>96</v>
      </c>
      <c r="R46" s="12">
        <v>87</v>
      </c>
      <c r="S46" s="12">
        <v>82</v>
      </c>
      <c r="T46" s="12">
        <v>83</v>
      </c>
      <c r="U46" s="12"/>
      <c r="V46" s="12"/>
      <c r="W46" s="12"/>
      <c r="X46" s="12"/>
      <c r="Y46" s="12"/>
      <c r="Z46" s="12"/>
      <c r="AA46" s="12"/>
      <c r="AB46" s="2">
        <v>80</v>
      </c>
      <c r="AC46" s="12">
        <v>98.6</v>
      </c>
      <c r="AD46" s="13">
        <f>(D46*5+E46*2+F46*2+G46*3+H46*3+I46*0+J46*2+K46*2+L46*3+M46*1+N46*4+O46*5+P46*3+Q46*0+R46*2+S46*3+T46*2+AB46+AC46)/44</f>
        <v>87.990909090909085</v>
      </c>
    </row>
    <row r="47" spans="1:30" x14ac:dyDescent="0.2">
      <c r="A47" s="2">
        <v>46</v>
      </c>
      <c r="B47" s="2">
        <v>2021112133</v>
      </c>
      <c r="C47" s="2" t="s">
        <v>18</v>
      </c>
      <c r="D47" s="2">
        <v>89</v>
      </c>
      <c r="E47" s="2">
        <v>90</v>
      </c>
      <c r="F47" s="2">
        <v>93</v>
      </c>
      <c r="G47" s="2">
        <v>87</v>
      </c>
      <c r="H47" s="2">
        <v>90</v>
      </c>
      <c r="I47" s="2">
        <v>92</v>
      </c>
      <c r="J47" s="2">
        <v>70</v>
      </c>
      <c r="K47" s="2">
        <v>82</v>
      </c>
      <c r="L47" s="12">
        <v>90</v>
      </c>
      <c r="M47" s="12">
        <v>87</v>
      </c>
      <c r="N47" s="12">
        <v>97</v>
      </c>
      <c r="O47" s="12">
        <v>94</v>
      </c>
      <c r="P47" s="12">
        <v>81</v>
      </c>
      <c r="Q47" s="12">
        <v>90</v>
      </c>
      <c r="R47" s="12">
        <v>76</v>
      </c>
      <c r="S47" s="12">
        <v>87</v>
      </c>
      <c r="T47" s="12">
        <v>90</v>
      </c>
      <c r="U47" s="12"/>
      <c r="V47" s="12"/>
      <c r="W47" s="12"/>
      <c r="X47" s="12"/>
      <c r="Y47" s="12"/>
      <c r="Z47" s="12"/>
      <c r="AA47" s="12"/>
      <c r="AB47" s="2">
        <v>81</v>
      </c>
      <c r="AC47" s="12">
        <v>90.6</v>
      </c>
      <c r="AD47" s="13">
        <f>(D47*5+E47*2+F47*2+G47*3+H47*3+I47*0+J47*2+K47*2+L47*3+M47*1+N47*4+O47*5+P47*3+Q47*0+R47*2+S47*3+T47*2+AB47+AC47)/44</f>
        <v>87.922727272727272</v>
      </c>
    </row>
    <row r="48" spans="1:30" x14ac:dyDescent="0.2">
      <c r="A48" s="2">
        <v>47</v>
      </c>
      <c r="B48" s="2">
        <v>2021112098</v>
      </c>
      <c r="C48" s="2" t="s">
        <v>15</v>
      </c>
      <c r="D48" s="2">
        <v>86</v>
      </c>
      <c r="E48" s="2">
        <v>93</v>
      </c>
      <c r="F48" s="2">
        <v>98</v>
      </c>
      <c r="G48" s="2">
        <v>91</v>
      </c>
      <c r="H48" s="2">
        <v>88</v>
      </c>
      <c r="I48" s="2">
        <v>96</v>
      </c>
      <c r="J48" s="2">
        <v>82</v>
      </c>
      <c r="K48" s="2">
        <v>88</v>
      </c>
      <c r="L48" s="12">
        <v>85</v>
      </c>
      <c r="M48" s="12">
        <v>82</v>
      </c>
      <c r="N48" s="12">
        <v>99</v>
      </c>
      <c r="O48" s="12">
        <v>86</v>
      </c>
      <c r="P48" s="12">
        <v>84</v>
      </c>
      <c r="Q48" s="12">
        <v>95</v>
      </c>
      <c r="R48" s="12">
        <v>80</v>
      </c>
      <c r="S48" s="12">
        <v>79</v>
      </c>
      <c r="T48" s="12">
        <v>96</v>
      </c>
      <c r="U48" s="12"/>
      <c r="V48" s="12"/>
      <c r="W48" s="12"/>
      <c r="X48" s="12"/>
      <c r="Y48" s="12"/>
      <c r="Z48" s="12"/>
      <c r="AA48" s="12"/>
      <c r="AB48" s="2">
        <v>83</v>
      </c>
      <c r="AC48" s="12">
        <v>92.2</v>
      </c>
      <c r="AD48" s="13">
        <f>(D48*5+E48*2+F48*2+G48*3+H48*3+I48*0+J48*2+K48*2+L48*3+M48*1+N48*4+O48*5+P48*3+Q48*0+R48*2+S48*3+T48*2+AB48+AC48)/44</f>
        <v>87.913636363636357</v>
      </c>
    </row>
    <row r="49" spans="1:30" x14ac:dyDescent="0.2">
      <c r="A49" s="2">
        <v>48</v>
      </c>
      <c r="B49" s="2">
        <v>2021112163</v>
      </c>
      <c r="C49" s="2" t="s">
        <v>17</v>
      </c>
      <c r="D49" s="2">
        <v>84</v>
      </c>
      <c r="E49" s="2">
        <v>86</v>
      </c>
      <c r="F49" s="2">
        <v>99</v>
      </c>
      <c r="G49" s="2">
        <v>89</v>
      </c>
      <c r="H49" s="2">
        <v>88</v>
      </c>
      <c r="I49" s="2">
        <v>92</v>
      </c>
      <c r="J49" s="2">
        <v>83</v>
      </c>
      <c r="K49" s="2">
        <v>87</v>
      </c>
      <c r="L49" s="12">
        <v>91</v>
      </c>
      <c r="M49" s="12">
        <v>88</v>
      </c>
      <c r="N49" s="12">
        <v>83</v>
      </c>
      <c r="O49" s="12">
        <v>99</v>
      </c>
      <c r="P49" s="12">
        <v>78</v>
      </c>
      <c r="Q49" s="12">
        <v>90</v>
      </c>
      <c r="R49" s="12">
        <v>79</v>
      </c>
      <c r="S49" s="12">
        <v>81</v>
      </c>
      <c r="T49" s="12">
        <v>91</v>
      </c>
      <c r="U49" s="12">
        <v>95</v>
      </c>
      <c r="V49" s="12"/>
      <c r="W49" s="12"/>
      <c r="X49" s="12"/>
      <c r="Y49" s="12"/>
      <c r="Z49" s="12"/>
      <c r="AA49" s="12"/>
      <c r="AB49" s="2">
        <v>89</v>
      </c>
      <c r="AC49" s="12">
        <v>94.4</v>
      </c>
      <c r="AD49" s="13">
        <f>(D49*5+E49*2+F49*2+G49*3+H49*3+I49*0+J49*2+K49*2+L49*3+M49*1+N49*4+O49*5+P49*3+Q49*0+R49*2+S49*3+T49*2+U49*2+AB49+AC49)/46</f>
        <v>87.813043478260866</v>
      </c>
    </row>
    <row r="50" spans="1:30" x14ac:dyDescent="0.2">
      <c r="A50" s="2">
        <v>49</v>
      </c>
      <c r="B50" s="2">
        <v>2021111872</v>
      </c>
      <c r="C50" s="2" t="s">
        <v>19</v>
      </c>
      <c r="D50" s="2">
        <v>94</v>
      </c>
      <c r="E50" s="2">
        <v>77</v>
      </c>
      <c r="F50" s="2">
        <v>88</v>
      </c>
      <c r="G50" s="2">
        <v>90</v>
      </c>
      <c r="H50" s="2">
        <v>92</v>
      </c>
      <c r="I50" s="2">
        <v>93</v>
      </c>
      <c r="J50" s="2">
        <v>87</v>
      </c>
      <c r="K50" s="2">
        <v>96</v>
      </c>
      <c r="L50" s="2">
        <v>86</v>
      </c>
      <c r="M50" s="2">
        <v>85</v>
      </c>
      <c r="N50" s="2">
        <v>83</v>
      </c>
      <c r="O50" s="2">
        <v>85</v>
      </c>
      <c r="P50" s="2">
        <v>84</v>
      </c>
      <c r="Q50" s="2">
        <v>94</v>
      </c>
      <c r="R50" s="2">
        <v>87</v>
      </c>
      <c r="S50" s="2">
        <v>81</v>
      </c>
      <c r="T50" s="12">
        <v>95</v>
      </c>
      <c r="U50" s="12"/>
      <c r="V50" s="12"/>
      <c r="W50" s="12"/>
      <c r="X50" s="12"/>
      <c r="Y50" s="12"/>
      <c r="Z50" s="12"/>
      <c r="AA50" s="12"/>
      <c r="AB50" s="2">
        <v>91</v>
      </c>
      <c r="AC50" s="2">
        <v>96</v>
      </c>
      <c r="AD50" s="13">
        <f>(D50*5+E50*2+F50*2+G50*3+H50*3+I50*0+J50*2+K50*2+L50*3+M50*1+N50*4+O50*5+P50*3+Q50*0+R50*2+S50*3+T50*2+AB50+AC50)/44</f>
        <v>87.681818181818187</v>
      </c>
    </row>
    <row r="51" spans="1:30" x14ac:dyDescent="0.2">
      <c r="A51" s="2">
        <v>50</v>
      </c>
      <c r="B51" s="2">
        <v>2021112140</v>
      </c>
      <c r="C51" s="2" t="s">
        <v>18</v>
      </c>
      <c r="D51" s="2">
        <v>93</v>
      </c>
      <c r="E51" s="2">
        <v>83</v>
      </c>
      <c r="F51" s="2">
        <v>88</v>
      </c>
      <c r="G51" s="2">
        <v>86</v>
      </c>
      <c r="H51" s="2">
        <v>87</v>
      </c>
      <c r="I51" s="2">
        <v>92</v>
      </c>
      <c r="J51" s="2">
        <v>80</v>
      </c>
      <c r="K51" s="2">
        <v>83</v>
      </c>
      <c r="L51" s="12">
        <v>99</v>
      </c>
      <c r="M51" s="12">
        <v>81</v>
      </c>
      <c r="N51" s="12">
        <v>95</v>
      </c>
      <c r="O51" s="12">
        <v>99</v>
      </c>
      <c r="P51" s="12">
        <v>75</v>
      </c>
      <c r="Q51" s="12">
        <v>90</v>
      </c>
      <c r="R51" s="12">
        <v>79</v>
      </c>
      <c r="S51" s="12">
        <v>79</v>
      </c>
      <c r="T51" s="12">
        <v>83</v>
      </c>
      <c r="U51" s="12">
        <v>83</v>
      </c>
      <c r="V51" s="12"/>
      <c r="W51" s="12"/>
      <c r="X51" s="12"/>
      <c r="Y51" s="12"/>
      <c r="Z51" s="12"/>
      <c r="AA51" s="12"/>
      <c r="AB51" s="2">
        <v>81</v>
      </c>
      <c r="AC51" s="12">
        <v>92</v>
      </c>
      <c r="AD51" s="13">
        <f>(D51*5+E51*2+F51*2+G51*3+H51*3+I51*0+J51*2+K51*2+L51*3+M51*1+N51*4+O51*5+P51*3+Q51*0+R51*2+S51*3+T51*2+U51*2+AB51+AC51)/46</f>
        <v>87.608695652173907</v>
      </c>
    </row>
    <row r="52" spans="1:30" x14ac:dyDescent="0.2">
      <c r="A52" s="2">
        <v>51</v>
      </c>
      <c r="B52" s="2">
        <v>2021112106</v>
      </c>
      <c r="C52" s="2" t="s">
        <v>16</v>
      </c>
      <c r="D52" s="2">
        <v>81</v>
      </c>
      <c r="E52" s="2">
        <v>75</v>
      </c>
      <c r="F52" s="2">
        <v>88</v>
      </c>
      <c r="G52" s="2">
        <v>90</v>
      </c>
      <c r="H52" s="2">
        <v>85</v>
      </c>
      <c r="I52" s="2">
        <v>92</v>
      </c>
      <c r="J52" s="2">
        <v>76</v>
      </c>
      <c r="K52" s="2">
        <v>94</v>
      </c>
      <c r="L52" s="12">
        <v>96</v>
      </c>
      <c r="M52" s="12">
        <v>86</v>
      </c>
      <c r="N52" s="12">
        <v>93</v>
      </c>
      <c r="O52" s="12">
        <v>95</v>
      </c>
      <c r="P52" s="12">
        <v>83</v>
      </c>
      <c r="Q52" s="12">
        <v>89</v>
      </c>
      <c r="R52" s="12">
        <v>76</v>
      </c>
      <c r="S52" s="12">
        <v>87</v>
      </c>
      <c r="T52" s="12">
        <v>95</v>
      </c>
      <c r="U52" s="12">
        <v>95</v>
      </c>
      <c r="V52" s="12"/>
      <c r="W52" s="12"/>
      <c r="X52" s="12"/>
      <c r="Y52" s="12"/>
      <c r="Z52" s="12"/>
      <c r="AA52" s="12"/>
      <c r="AB52" s="2">
        <v>77</v>
      </c>
      <c r="AC52" s="12">
        <v>92.2</v>
      </c>
      <c r="AD52" s="13">
        <f>(D52*5+E52*2+F52*2+G52*3+H52*3+I52*0+J52*2+K52*2+L52*3+M52*1+N52*4+O52*5+P52*3+Q52*0+R52*2+S52*3+T52*2+U52*2+AB52+AC52)/46</f>
        <v>87.5695652173913</v>
      </c>
    </row>
    <row r="53" spans="1:30" x14ac:dyDescent="0.2">
      <c r="A53" s="2">
        <v>52</v>
      </c>
      <c r="B53" s="2">
        <v>2021112183</v>
      </c>
      <c r="C53" s="2" t="s">
        <v>17</v>
      </c>
      <c r="D53" s="2">
        <v>94</v>
      </c>
      <c r="E53" s="2">
        <v>67</v>
      </c>
      <c r="F53" s="2">
        <v>81</v>
      </c>
      <c r="G53" s="2">
        <v>83</v>
      </c>
      <c r="H53" s="2">
        <v>94</v>
      </c>
      <c r="I53" s="2">
        <v>92</v>
      </c>
      <c r="J53" s="2">
        <v>74</v>
      </c>
      <c r="K53" s="2">
        <v>82</v>
      </c>
      <c r="L53" s="12">
        <v>85</v>
      </c>
      <c r="M53" s="12">
        <v>80</v>
      </c>
      <c r="N53" s="12">
        <v>98</v>
      </c>
      <c r="O53" s="12">
        <v>97</v>
      </c>
      <c r="P53" s="12">
        <v>95</v>
      </c>
      <c r="Q53" s="12">
        <v>92</v>
      </c>
      <c r="R53" s="12">
        <v>71</v>
      </c>
      <c r="S53" s="12">
        <v>81</v>
      </c>
      <c r="T53" s="12">
        <v>93</v>
      </c>
      <c r="U53" s="12"/>
      <c r="V53" s="12"/>
      <c r="W53" s="12"/>
      <c r="X53" s="12"/>
      <c r="Y53" s="12"/>
      <c r="Z53" s="12"/>
      <c r="AA53" s="12"/>
      <c r="AB53" s="2">
        <v>84</v>
      </c>
      <c r="AC53" s="12">
        <v>86.5</v>
      </c>
      <c r="AD53" s="13">
        <f t="shared" ref="AD53:AD59" si="3">(D53*5+E53*2+F53*2+G53*3+H53*3+I53*0+J53*2+K53*2+L53*3+M53*1+N53*4+O53*5+P53*3+Q53*0+R53*2+S53*3+T53*2+AB53+AC53)/44</f>
        <v>87.443181818181813</v>
      </c>
    </row>
    <row r="54" spans="1:30" x14ac:dyDescent="0.2">
      <c r="A54" s="2">
        <v>53</v>
      </c>
      <c r="B54" s="2">
        <v>2021111849</v>
      </c>
      <c r="C54" s="2" t="s">
        <v>19</v>
      </c>
      <c r="D54" s="2">
        <v>91</v>
      </c>
      <c r="E54" s="2">
        <v>77</v>
      </c>
      <c r="F54" s="2">
        <v>87</v>
      </c>
      <c r="G54" s="2">
        <v>84</v>
      </c>
      <c r="H54" s="2">
        <v>95</v>
      </c>
      <c r="I54" s="2">
        <v>93</v>
      </c>
      <c r="J54" s="2">
        <v>85</v>
      </c>
      <c r="K54" s="2">
        <v>87</v>
      </c>
      <c r="L54" s="2">
        <v>97</v>
      </c>
      <c r="M54" s="2">
        <v>83</v>
      </c>
      <c r="N54" s="2">
        <v>92</v>
      </c>
      <c r="O54" s="2">
        <v>94</v>
      </c>
      <c r="P54" s="2">
        <v>87</v>
      </c>
      <c r="Q54" s="2">
        <v>93</v>
      </c>
      <c r="R54" s="2">
        <v>85</v>
      </c>
      <c r="S54" s="2">
        <v>80</v>
      </c>
      <c r="T54" s="12">
        <v>77</v>
      </c>
      <c r="U54" s="12"/>
      <c r="V54" s="12"/>
      <c r="W54" s="12"/>
      <c r="X54" s="12"/>
      <c r="Y54" s="12"/>
      <c r="Z54" s="12"/>
      <c r="AA54" s="12"/>
      <c r="AB54" s="2">
        <v>68</v>
      </c>
      <c r="AC54" s="2">
        <v>77</v>
      </c>
      <c r="AD54" s="13">
        <f t="shared" si="3"/>
        <v>87.409090909090907</v>
      </c>
    </row>
    <row r="55" spans="1:30" x14ac:dyDescent="0.2">
      <c r="A55" s="2">
        <v>54</v>
      </c>
      <c r="B55" s="2">
        <v>2021112083</v>
      </c>
      <c r="C55" s="2" t="s">
        <v>15</v>
      </c>
      <c r="D55" s="2">
        <v>87</v>
      </c>
      <c r="E55" s="2">
        <v>88</v>
      </c>
      <c r="F55" s="2">
        <v>92</v>
      </c>
      <c r="G55" s="2">
        <v>91</v>
      </c>
      <c r="H55" s="2">
        <v>86</v>
      </c>
      <c r="I55" s="2">
        <v>100</v>
      </c>
      <c r="J55" s="2">
        <v>83</v>
      </c>
      <c r="K55" s="2">
        <v>90</v>
      </c>
      <c r="L55" s="12">
        <v>90</v>
      </c>
      <c r="M55" s="12">
        <v>82</v>
      </c>
      <c r="N55" s="12">
        <v>83</v>
      </c>
      <c r="O55" s="12">
        <v>87</v>
      </c>
      <c r="P55" s="12">
        <v>93</v>
      </c>
      <c r="Q55" s="12">
        <v>95</v>
      </c>
      <c r="R55" s="12">
        <v>85</v>
      </c>
      <c r="S55" s="12">
        <v>82</v>
      </c>
      <c r="T55" s="12">
        <v>88</v>
      </c>
      <c r="U55" s="12"/>
      <c r="V55" s="12"/>
      <c r="W55" s="12"/>
      <c r="X55" s="12"/>
      <c r="Y55" s="12"/>
      <c r="Z55" s="12"/>
      <c r="AA55" s="12"/>
      <c r="AB55" s="2">
        <v>88</v>
      </c>
      <c r="AC55" s="12">
        <v>93.8</v>
      </c>
      <c r="AD55" s="13">
        <f t="shared" si="3"/>
        <v>87.359090909090909</v>
      </c>
    </row>
    <row r="56" spans="1:30" x14ac:dyDescent="0.2">
      <c r="A56" s="2">
        <v>55</v>
      </c>
      <c r="B56" s="2">
        <v>2021112184</v>
      </c>
      <c r="C56" s="2" t="s">
        <v>17</v>
      </c>
      <c r="D56" s="2">
        <v>90</v>
      </c>
      <c r="E56" s="2">
        <v>85</v>
      </c>
      <c r="F56" s="2">
        <v>83</v>
      </c>
      <c r="G56" s="2">
        <v>83</v>
      </c>
      <c r="H56" s="2">
        <v>95</v>
      </c>
      <c r="I56" s="2">
        <v>92</v>
      </c>
      <c r="J56" s="2">
        <v>78</v>
      </c>
      <c r="K56" s="2">
        <v>87</v>
      </c>
      <c r="L56" s="12">
        <v>95</v>
      </c>
      <c r="M56" s="12">
        <v>87</v>
      </c>
      <c r="N56" s="12">
        <v>92</v>
      </c>
      <c r="O56" s="12">
        <v>99</v>
      </c>
      <c r="P56" s="12">
        <v>93</v>
      </c>
      <c r="Q56" s="12">
        <v>93</v>
      </c>
      <c r="R56" s="12">
        <v>78</v>
      </c>
      <c r="S56" s="12">
        <v>79</v>
      </c>
      <c r="T56" s="12">
        <v>60</v>
      </c>
      <c r="U56" s="12"/>
      <c r="V56" s="12"/>
      <c r="W56" s="12"/>
      <c r="X56" s="12"/>
      <c r="Y56" s="12"/>
      <c r="Z56" s="12"/>
      <c r="AA56" s="12"/>
      <c r="AB56" s="2">
        <v>82</v>
      </c>
      <c r="AC56" s="12">
        <v>82.2</v>
      </c>
      <c r="AD56" s="13">
        <f t="shared" si="3"/>
        <v>87.3</v>
      </c>
    </row>
    <row r="57" spans="1:30" x14ac:dyDescent="0.2">
      <c r="A57" s="2">
        <v>56</v>
      </c>
      <c r="B57" s="2">
        <v>2021111981</v>
      </c>
      <c r="C57" s="2" t="s">
        <v>12</v>
      </c>
      <c r="D57" s="2">
        <v>82</v>
      </c>
      <c r="E57" s="2">
        <v>86</v>
      </c>
      <c r="F57" s="2">
        <v>91</v>
      </c>
      <c r="G57" s="2">
        <v>91</v>
      </c>
      <c r="H57" s="2">
        <v>86</v>
      </c>
      <c r="I57" s="2">
        <v>94</v>
      </c>
      <c r="J57" s="2">
        <v>87</v>
      </c>
      <c r="K57" s="2">
        <v>91</v>
      </c>
      <c r="L57" s="12">
        <v>96</v>
      </c>
      <c r="M57" s="12">
        <v>89</v>
      </c>
      <c r="N57" s="12">
        <v>82</v>
      </c>
      <c r="O57" s="12">
        <v>93</v>
      </c>
      <c r="P57" s="12">
        <v>90</v>
      </c>
      <c r="Q57" s="12">
        <v>82</v>
      </c>
      <c r="R57" s="12">
        <v>80</v>
      </c>
      <c r="S57" s="12">
        <v>80</v>
      </c>
      <c r="T57" s="12">
        <v>87</v>
      </c>
      <c r="U57" s="12"/>
      <c r="V57" s="12"/>
      <c r="W57" s="12"/>
      <c r="X57" s="12"/>
      <c r="Y57" s="12"/>
      <c r="Z57" s="12"/>
      <c r="AA57" s="12"/>
      <c r="AB57" s="2">
        <v>79</v>
      </c>
      <c r="AC57" s="12">
        <v>96</v>
      </c>
      <c r="AD57" s="13">
        <f t="shared" si="3"/>
        <v>87.272727272727266</v>
      </c>
    </row>
    <row r="58" spans="1:30" x14ac:dyDescent="0.2">
      <c r="A58" s="2">
        <v>57</v>
      </c>
      <c r="B58" s="2">
        <v>2021112085</v>
      </c>
      <c r="C58" s="2" t="s">
        <v>15</v>
      </c>
      <c r="D58" s="2">
        <v>98</v>
      </c>
      <c r="E58" s="2">
        <v>83</v>
      </c>
      <c r="F58" s="2">
        <v>94</v>
      </c>
      <c r="G58" s="2">
        <v>92</v>
      </c>
      <c r="H58" s="2">
        <v>97</v>
      </c>
      <c r="I58" s="2">
        <v>96</v>
      </c>
      <c r="J58" s="2">
        <v>49</v>
      </c>
      <c r="K58" s="2">
        <v>84</v>
      </c>
      <c r="L58" s="12">
        <v>97</v>
      </c>
      <c r="M58" s="12">
        <v>81</v>
      </c>
      <c r="N58" s="12">
        <v>98</v>
      </c>
      <c r="O58" s="12">
        <v>90</v>
      </c>
      <c r="P58" s="12">
        <v>84</v>
      </c>
      <c r="Q58" s="12">
        <v>86</v>
      </c>
      <c r="R58" s="12">
        <v>64</v>
      </c>
      <c r="S58" s="12">
        <v>73</v>
      </c>
      <c r="T58" s="12">
        <v>88</v>
      </c>
      <c r="U58" s="12"/>
      <c r="V58" s="12"/>
      <c r="W58" s="12"/>
      <c r="X58" s="12"/>
      <c r="Y58" s="12"/>
      <c r="Z58" s="12"/>
      <c r="AA58" s="12"/>
      <c r="AB58" s="2">
        <v>77</v>
      </c>
      <c r="AC58" s="12">
        <v>90.6</v>
      </c>
      <c r="AD58" s="13">
        <f t="shared" si="3"/>
        <v>87.127272727272725</v>
      </c>
    </row>
    <row r="59" spans="1:30" x14ac:dyDescent="0.2">
      <c r="A59" s="2">
        <v>58</v>
      </c>
      <c r="B59" s="2">
        <v>2021112147</v>
      </c>
      <c r="C59" s="2" t="s">
        <v>18</v>
      </c>
      <c r="D59" s="2">
        <v>82</v>
      </c>
      <c r="E59" s="2">
        <v>95</v>
      </c>
      <c r="F59" s="2">
        <v>91</v>
      </c>
      <c r="G59" s="2">
        <v>90</v>
      </c>
      <c r="H59" s="2">
        <v>86</v>
      </c>
      <c r="I59" s="2">
        <v>92</v>
      </c>
      <c r="J59" s="2">
        <v>83</v>
      </c>
      <c r="K59" s="2">
        <v>84</v>
      </c>
      <c r="L59" s="12">
        <v>91</v>
      </c>
      <c r="M59" s="12">
        <v>91</v>
      </c>
      <c r="N59" s="12">
        <v>90</v>
      </c>
      <c r="O59" s="12">
        <v>79</v>
      </c>
      <c r="P59" s="12">
        <v>92</v>
      </c>
      <c r="Q59" s="12">
        <v>92</v>
      </c>
      <c r="R59" s="12">
        <v>81</v>
      </c>
      <c r="S59" s="12">
        <v>89</v>
      </c>
      <c r="T59" s="12">
        <v>90</v>
      </c>
      <c r="U59" s="12"/>
      <c r="V59" s="12"/>
      <c r="W59" s="12"/>
      <c r="X59" s="12"/>
      <c r="Y59" s="12"/>
      <c r="Z59" s="12"/>
      <c r="AA59" s="12"/>
      <c r="AB59" s="2">
        <v>89</v>
      </c>
      <c r="AC59" s="12">
        <v>93.8</v>
      </c>
      <c r="AD59" s="13">
        <f t="shared" si="3"/>
        <v>87.063636363636363</v>
      </c>
    </row>
    <row r="60" spans="1:30" x14ac:dyDescent="0.2">
      <c r="A60" s="2">
        <v>59</v>
      </c>
      <c r="B60" s="2">
        <v>2021111940</v>
      </c>
      <c r="C60" s="2" t="s">
        <v>22</v>
      </c>
      <c r="D60" s="2">
        <v>95</v>
      </c>
      <c r="E60" s="2">
        <v>83</v>
      </c>
      <c r="F60" s="2">
        <v>85</v>
      </c>
      <c r="G60" s="2">
        <v>89</v>
      </c>
      <c r="H60" s="2">
        <v>85</v>
      </c>
      <c r="I60" s="2">
        <v>93</v>
      </c>
      <c r="J60" s="2">
        <v>76</v>
      </c>
      <c r="K60" s="2">
        <v>87</v>
      </c>
      <c r="L60" s="12">
        <v>82</v>
      </c>
      <c r="M60" s="12">
        <v>85</v>
      </c>
      <c r="N60" s="12">
        <v>88</v>
      </c>
      <c r="O60" s="12">
        <v>94</v>
      </c>
      <c r="P60" s="12">
        <v>81</v>
      </c>
      <c r="Q60" s="12">
        <v>95</v>
      </c>
      <c r="R60" s="12">
        <v>76</v>
      </c>
      <c r="S60" s="12">
        <v>87</v>
      </c>
      <c r="T60" s="12" t="s">
        <v>33</v>
      </c>
      <c r="U60" s="12"/>
      <c r="V60" s="12"/>
      <c r="W60" s="12"/>
      <c r="X60" s="12"/>
      <c r="Y60" s="12"/>
      <c r="Z60" s="12"/>
      <c r="AA60" s="12"/>
      <c r="AB60" s="2">
        <v>89</v>
      </c>
      <c r="AC60" s="12">
        <v>95.8</v>
      </c>
      <c r="AD60" s="13">
        <f>(D60*5+E60*2+F60*2+G60*3+H60*3+I60*0+J60*2+K60*2+L60*3+M60*1+N60*4+O60*5+P60*3+Q60*0+R60*2+S60*3+AB60+AC60)/42</f>
        <v>86.971428571428575</v>
      </c>
    </row>
    <row r="61" spans="1:30" x14ac:dyDescent="0.2">
      <c r="A61" s="2">
        <v>60</v>
      </c>
      <c r="B61" s="2">
        <v>2021111995</v>
      </c>
      <c r="C61" s="2" t="s">
        <v>12</v>
      </c>
      <c r="D61" s="2">
        <v>88</v>
      </c>
      <c r="E61" s="2">
        <v>91</v>
      </c>
      <c r="F61" s="2">
        <v>94</v>
      </c>
      <c r="G61" s="2">
        <v>90</v>
      </c>
      <c r="H61" s="2">
        <v>91</v>
      </c>
      <c r="I61" s="2">
        <v>96</v>
      </c>
      <c r="J61" s="2">
        <v>82</v>
      </c>
      <c r="K61" s="2">
        <v>88</v>
      </c>
      <c r="L61" s="12">
        <v>89</v>
      </c>
      <c r="M61" s="12">
        <v>80</v>
      </c>
      <c r="N61" s="12">
        <v>85</v>
      </c>
      <c r="O61" s="12">
        <v>82</v>
      </c>
      <c r="P61" s="12">
        <v>92</v>
      </c>
      <c r="Q61" s="12">
        <v>86</v>
      </c>
      <c r="R61" s="12">
        <v>87</v>
      </c>
      <c r="S61" s="12">
        <v>75</v>
      </c>
      <c r="T61" s="12">
        <v>95</v>
      </c>
      <c r="U61" s="12"/>
      <c r="V61" s="12"/>
      <c r="W61" s="12"/>
      <c r="X61" s="12"/>
      <c r="Y61" s="12"/>
      <c r="Z61" s="12"/>
      <c r="AA61" s="12"/>
      <c r="AB61" s="2">
        <v>90</v>
      </c>
      <c r="AC61" s="12">
        <v>81.599999999999994</v>
      </c>
      <c r="AD61" s="13">
        <f>(D61*5+E61*2+F61*2+G61*3+H61*3+I61*0+J61*2+K61*2+L61*3+M61*1+N61*4+O61*5+P61*3+Q61*0+R61*2+S61*3+T61*2+AB61+AC61)/44</f>
        <v>86.968181818181819</v>
      </c>
    </row>
    <row r="62" spans="1:30" x14ac:dyDescent="0.2">
      <c r="A62" s="2">
        <v>61</v>
      </c>
      <c r="B62" s="2">
        <v>2021112185</v>
      </c>
      <c r="C62" s="2" t="s">
        <v>17</v>
      </c>
      <c r="D62" s="2">
        <v>83</v>
      </c>
      <c r="E62" s="2">
        <v>91</v>
      </c>
      <c r="F62" s="2">
        <v>95</v>
      </c>
      <c r="G62" s="2">
        <v>82</v>
      </c>
      <c r="H62" s="2">
        <v>89</v>
      </c>
      <c r="I62" s="2">
        <v>92</v>
      </c>
      <c r="J62" s="2">
        <v>91</v>
      </c>
      <c r="K62" s="2">
        <v>88</v>
      </c>
      <c r="L62" s="12">
        <v>87</v>
      </c>
      <c r="M62" s="12">
        <v>91</v>
      </c>
      <c r="N62" s="12">
        <v>93</v>
      </c>
      <c r="O62" s="12">
        <v>80</v>
      </c>
      <c r="P62" s="12">
        <v>81</v>
      </c>
      <c r="Q62" s="12">
        <v>92</v>
      </c>
      <c r="R62" s="12">
        <v>88</v>
      </c>
      <c r="S62" s="12">
        <v>87</v>
      </c>
      <c r="T62" s="12">
        <v>94</v>
      </c>
      <c r="U62" s="12"/>
      <c r="V62" s="12"/>
      <c r="W62" s="12"/>
      <c r="X62" s="12"/>
      <c r="Y62" s="12"/>
      <c r="Z62" s="12"/>
      <c r="AA62" s="12"/>
      <c r="AB62" s="2">
        <v>81</v>
      </c>
      <c r="AC62" s="12">
        <v>94.4</v>
      </c>
      <c r="AD62" s="13">
        <f>(D62*5+E62*2+F62*2+G62*3+H62*3+I62*0+J62*2+K62*2+L62*3+M62*1+N62*4+O62*5+P62*3+Q62*0+R62*2+S62*3+T62*2+AB62+AC62)/44</f>
        <v>86.940909090909088</v>
      </c>
    </row>
    <row r="63" spans="1:30" x14ac:dyDescent="0.2">
      <c r="A63" s="2">
        <v>62</v>
      </c>
      <c r="B63" s="2">
        <v>2021111920</v>
      </c>
      <c r="C63" s="2" t="s">
        <v>21</v>
      </c>
      <c r="D63" s="2">
        <v>82</v>
      </c>
      <c r="E63" s="2">
        <v>86</v>
      </c>
      <c r="F63" s="2">
        <v>86</v>
      </c>
      <c r="G63" s="2">
        <v>86</v>
      </c>
      <c r="H63" s="2">
        <v>91</v>
      </c>
      <c r="I63" s="2">
        <v>92</v>
      </c>
      <c r="J63" s="2">
        <v>78</v>
      </c>
      <c r="K63" s="2">
        <v>94</v>
      </c>
      <c r="L63" s="12">
        <v>88</v>
      </c>
      <c r="M63" s="12">
        <v>84</v>
      </c>
      <c r="N63" s="12">
        <v>91</v>
      </c>
      <c r="O63" s="12">
        <v>93</v>
      </c>
      <c r="P63" s="12">
        <v>82</v>
      </c>
      <c r="Q63" s="12">
        <v>94</v>
      </c>
      <c r="R63" s="12">
        <v>77</v>
      </c>
      <c r="S63" s="12">
        <v>76</v>
      </c>
      <c r="T63" s="12">
        <v>91</v>
      </c>
      <c r="U63" s="12"/>
      <c r="V63" s="12"/>
      <c r="W63" s="12">
        <v>99</v>
      </c>
      <c r="X63" s="12"/>
      <c r="Y63" s="12"/>
      <c r="Z63" s="12"/>
      <c r="AA63" s="12"/>
      <c r="AB63" s="2">
        <v>86</v>
      </c>
      <c r="AC63" s="12">
        <v>86.6</v>
      </c>
      <c r="AD63" s="13">
        <f>(D63*5+E63*2+F63*2+G63*3+H63*3+I63*0+J63*2+K63*2+L63*3+M63*1+N63*4+O63*5+P63*3+Q63*0+R63*2+S63*3+T63*2+W63*3+AB63+AC63)/47</f>
        <v>86.92765957446808</v>
      </c>
    </row>
    <row r="64" spans="1:30" x14ac:dyDescent="0.2">
      <c r="A64" s="2">
        <v>63</v>
      </c>
      <c r="B64" s="2">
        <v>2021112112</v>
      </c>
      <c r="C64" s="2" t="s">
        <v>16</v>
      </c>
      <c r="D64" s="2">
        <v>86</v>
      </c>
      <c r="E64" s="2">
        <v>81</v>
      </c>
      <c r="F64" s="2">
        <v>95</v>
      </c>
      <c r="G64" s="2">
        <v>92</v>
      </c>
      <c r="H64" s="2">
        <v>83</v>
      </c>
      <c r="I64" s="2">
        <v>92</v>
      </c>
      <c r="J64" s="2">
        <v>87</v>
      </c>
      <c r="K64" s="2">
        <v>90</v>
      </c>
      <c r="L64" s="12">
        <v>95</v>
      </c>
      <c r="M64" s="12">
        <v>81</v>
      </c>
      <c r="N64" s="12">
        <v>84</v>
      </c>
      <c r="O64" s="12">
        <v>92</v>
      </c>
      <c r="P64" s="12">
        <v>82</v>
      </c>
      <c r="Q64" s="12">
        <v>75</v>
      </c>
      <c r="R64" s="12">
        <v>80</v>
      </c>
      <c r="S64" s="12">
        <v>82</v>
      </c>
      <c r="T64" s="12">
        <v>90</v>
      </c>
      <c r="U64" s="12">
        <v>95</v>
      </c>
      <c r="V64" s="12"/>
      <c r="W64" s="12"/>
      <c r="X64" s="12"/>
      <c r="Y64" s="12"/>
      <c r="Z64" s="12"/>
      <c r="AA64" s="12"/>
      <c r="AB64" s="2">
        <v>81</v>
      </c>
      <c r="AC64" s="12">
        <v>71.400000000000006</v>
      </c>
      <c r="AD64" s="13">
        <f>(D64*5+E64*2+F64*2+G64*3+H64*3+I64*0+J64*2+K64*2+L64*3+M64*1+N64*4+O64*5+P64*3+Q64*0+R64*2+S64*3+T64*2+U64*2+AB64+AC64)/46</f>
        <v>86.9</v>
      </c>
    </row>
    <row r="65" spans="1:30" x14ac:dyDescent="0.2">
      <c r="A65" s="2">
        <v>64</v>
      </c>
      <c r="B65" s="2">
        <v>2021111896</v>
      </c>
      <c r="C65" s="2" t="s">
        <v>20</v>
      </c>
      <c r="D65" s="2">
        <v>92</v>
      </c>
      <c r="E65" s="2">
        <v>73</v>
      </c>
      <c r="F65" s="2">
        <v>87</v>
      </c>
      <c r="G65" s="2">
        <v>85</v>
      </c>
      <c r="H65" s="2">
        <v>93</v>
      </c>
      <c r="I65" s="2">
        <v>94</v>
      </c>
      <c r="J65" s="2">
        <v>95</v>
      </c>
      <c r="K65" s="2">
        <v>91</v>
      </c>
      <c r="L65" s="12">
        <v>84</v>
      </c>
      <c r="M65" s="12">
        <v>83</v>
      </c>
      <c r="N65" s="12">
        <v>77</v>
      </c>
      <c r="O65" s="12">
        <v>87</v>
      </c>
      <c r="P65" s="12">
        <v>91</v>
      </c>
      <c r="Q65" s="12">
        <v>96</v>
      </c>
      <c r="R65" s="12">
        <v>95</v>
      </c>
      <c r="S65" s="12">
        <v>81</v>
      </c>
      <c r="T65" s="12">
        <v>87</v>
      </c>
      <c r="U65" s="12"/>
      <c r="V65" s="12"/>
      <c r="W65" s="12"/>
      <c r="X65" s="12"/>
      <c r="Y65" s="12"/>
      <c r="Z65" s="12"/>
      <c r="AA65" s="12"/>
      <c r="AB65" s="2">
        <v>79</v>
      </c>
      <c r="AC65" s="12">
        <v>92</v>
      </c>
      <c r="AD65" s="13">
        <f>(D65*5+E65*2+F65*2+G65*3+H65*3+I65*0+J65*2+K65*2+L65*3+M65*1+N65*4+O65*5+P65*3+Q65*0+R65*2+S65*3+T65*2+AB65+AC65)/44</f>
        <v>86.704545454545453</v>
      </c>
    </row>
    <row r="66" spans="1:30" x14ac:dyDescent="0.2">
      <c r="A66" s="2">
        <v>65</v>
      </c>
      <c r="B66" s="2">
        <v>2021112119</v>
      </c>
      <c r="C66" s="2" t="s">
        <v>16</v>
      </c>
      <c r="D66" s="2">
        <v>73</v>
      </c>
      <c r="E66" s="2">
        <v>93</v>
      </c>
      <c r="F66" s="2">
        <v>92</v>
      </c>
      <c r="G66" s="2">
        <v>92</v>
      </c>
      <c r="H66" s="2">
        <v>88</v>
      </c>
      <c r="I66" s="2">
        <v>92</v>
      </c>
      <c r="J66" s="2">
        <v>81</v>
      </c>
      <c r="K66" s="2">
        <v>86</v>
      </c>
      <c r="L66" s="12">
        <v>93</v>
      </c>
      <c r="M66" s="12">
        <v>90</v>
      </c>
      <c r="N66" s="12">
        <v>86</v>
      </c>
      <c r="O66" s="12">
        <v>97</v>
      </c>
      <c r="P66" s="12">
        <v>86</v>
      </c>
      <c r="Q66" s="12">
        <v>94</v>
      </c>
      <c r="R66" s="12">
        <v>79</v>
      </c>
      <c r="S66" s="12">
        <v>92</v>
      </c>
      <c r="T66" s="12">
        <v>91</v>
      </c>
      <c r="U66" s="12"/>
      <c r="V66" s="12"/>
      <c r="W66" s="12"/>
      <c r="X66" s="12"/>
      <c r="Y66" s="12"/>
      <c r="Z66" s="12"/>
      <c r="AA66" s="12"/>
      <c r="AB66" s="2">
        <v>62</v>
      </c>
      <c r="AC66" s="12">
        <v>67.599999999999994</v>
      </c>
      <c r="AD66" s="13">
        <f>(D66*5+E66*2+F66*2+G66*3+H66*3+I66*0+J66*2+K66*2+L66*3+M66*1+N66*4+O66*5+P66*3+Q66*0+R66*2+S66*3+T66*2+AB66+AC66)/44</f>
        <v>86.604545454545459</v>
      </c>
    </row>
    <row r="67" spans="1:30" x14ac:dyDescent="0.2">
      <c r="A67" s="2">
        <v>66</v>
      </c>
      <c r="B67" s="2">
        <v>2021111863</v>
      </c>
      <c r="C67" s="2" t="s">
        <v>19</v>
      </c>
      <c r="D67" s="2">
        <v>82</v>
      </c>
      <c r="E67" s="2">
        <v>77</v>
      </c>
      <c r="F67" s="2">
        <v>86</v>
      </c>
      <c r="G67" s="2">
        <v>88</v>
      </c>
      <c r="H67" s="2">
        <v>91</v>
      </c>
      <c r="I67" s="2">
        <v>93</v>
      </c>
      <c r="J67" s="2">
        <v>80</v>
      </c>
      <c r="K67" s="2">
        <v>88</v>
      </c>
      <c r="L67" s="2">
        <v>77</v>
      </c>
      <c r="M67" s="2">
        <v>87</v>
      </c>
      <c r="N67" s="2">
        <v>90</v>
      </c>
      <c r="O67" s="2">
        <v>88</v>
      </c>
      <c r="P67" s="2">
        <v>85</v>
      </c>
      <c r="Q67" s="2">
        <v>96</v>
      </c>
      <c r="R67" s="2">
        <v>83</v>
      </c>
      <c r="S67" s="2">
        <v>90</v>
      </c>
      <c r="T67" s="12">
        <v>96</v>
      </c>
      <c r="U67" s="12"/>
      <c r="V67" s="12"/>
      <c r="W67" s="12"/>
      <c r="X67" s="12"/>
      <c r="Y67" s="12"/>
      <c r="Z67" s="12"/>
      <c r="AA67" s="12"/>
      <c r="AB67" s="2">
        <v>91</v>
      </c>
      <c r="AC67" s="2">
        <v>99</v>
      </c>
      <c r="AD67" s="13">
        <f>(D67*5+E67*2+F67*2+G67*3+H67*3+I67*0+J67*2+K67*2+L67*3+M67*1+N67*4+O67*5+P67*3+Q67*0+R67*2+S67*3+T67*2+AB67+AC67)/44</f>
        <v>86.36363636363636</v>
      </c>
    </row>
    <row r="68" spans="1:30" x14ac:dyDescent="0.2">
      <c r="A68" s="2">
        <v>67</v>
      </c>
      <c r="B68" s="2">
        <v>2021111959</v>
      </c>
      <c r="C68" s="2" t="s">
        <v>22</v>
      </c>
      <c r="D68" s="2">
        <v>93</v>
      </c>
      <c r="E68" s="2">
        <v>68</v>
      </c>
      <c r="F68" s="2">
        <v>82</v>
      </c>
      <c r="G68" s="2">
        <v>86</v>
      </c>
      <c r="H68" s="2">
        <v>92</v>
      </c>
      <c r="I68" s="2">
        <v>92</v>
      </c>
      <c r="J68" s="2">
        <v>81</v>
      </c>
      <c r="K68" s="2">
        <v>83</v>
      </c>
      <c r="L68" s="12">
        <v>82</v>
      </c>
      <c r="M68" s="12">
        <v>71</v>
      </c>
      <c r="N68" s="12">
        <v>87</v>
      </c>
      <c r="O68" s="12">
        <v>95</v>
      </c>
      <c r="P68" s="12">
        <v>82</v>
      </c>
      <c r="Q68" s="12">
        <v>93</v>
      </c>
      <c r="R68" s="12">
        <v>83</v>
      </c>
      <c r="S68" s="12">
        <v>84</v>
      </c>
      <c r="T68" s="12">
        <v>91</v>
      </c>
      <c r="U68" s="12"/>
      <c r="V68" s="12"/>
      <c r="W68" s="12"/>
      <c r="X68" s="12"/>
      <c r="Y68" s="12"/>
      <c r="Z68" s="12"/>
      <c r="AA68" s="12"/>
      <c r="AB68" s="2">
        <v>91</v>
      </c>
      <c r="AC68" s="12">
        <v>95.4</v>
      </c>
      <c r="AD68" s="13">
        <f>(D68*5+E68*2+F68*2+G68*3+H68*3+I68*0+J68*2+K68*2+L68*3+M68*1+N68*4+O68*5+P68*3+Q68*0+R68*2+S68*3+T68*2+AB68+AC68)/44</f>
        <v>86.350000000000009</v>
      </c>
    </row>
    <row r="69" spans="1:30" x14ac:dyDescent="0.2">
      <c r="A69" s="2">
        <v>68</v>
      </c>
      <c r="B69" s="2">
        <v>2021111927</v>
      </c>
      <c r="C69" s="2" t="s">
        <v>21</v>
      </c>
      <c r="D69" s="2">
        <v>91</v>
      </c>
      <c r="E69" s="2">
        <v>81</v>
      </c>
      <c r="F69" s="2">
        <v>88</v>
      </c>
      <c r="G69" s="2">
        <v>81</v>
      </c>
      <c r="H69" s="2">
        <v>92</v>
      </c>
      <c r="I69" s="2">
        <v>94</v>
      </c>
      <c r="J69" s="2">
        <v>77</v>
      </c>
      <c r="K69" s="2">
        <v>92</v>
      </c>
      <c r="L69" s="12">
        <v>96</v>
      </c>
      <c r="M69" s="12">
        <v>82</v>
      </c>
      <c r="N69" s="12">
        <v>77</v>
      </c>
      <c r="O69" s="12">
        <v>91</v>
      </c>
      <c r="P69" s="12">
        <v>89</v>
      </c>
      <c r="Q69" s="12">
        <v>90</v>
      </c>
      <c r="R69" s="12">
        <v>64</v>
      </c>
      <c r="S69" s="12">
        <v>80</v>
      </c>
      <c r="T69" s="12">
        <v>91</v>
      </c>
      <c r="U69" s="12"/>
      <c r="V69" s="12"/>
      <c r="W69" s="12">
        <v>89</v>
      </c>
      <c r="X69" s="12"/>
      <c r="Y69" s="12"/>
      <c r="Z69" s="12"/>
      <c r="AA69" s="12"/>
      <c r="AB69" s="2">
        <v>94</v>
      </c>
      <c r="AC69" s="12">
        <v>95</v>
      </c>
      <c r="AD69" s="13">
        <f>(D69*5+E69*2+F69*2+G69*3+H69*3+I69*0+J69*2+K69*2+L69*3+M69*1+N69*4+O69*5+P69*3+Q69*0+R69*2+S69*3+T69*2+W69*3+AB69+AC69)/47</f>
        <v>86.297872340425528</v>
      </c>
    </row>
    <row r="70" spans="1:30" x14ac:dyDescent="0.2">
      <c r="A70" s="2">
        <v>69</v>
      </c>
      <c r="B70" s="2">
        <v>2021111982</v>
      </c>
      <c r="C70" s="2" t="s">
        <v>12</v>
      </c>
      <c r="D70" s="2">
        <v>81</v>
      </c>
      <c r="E70" s="2">
        <v>90</v>
      </c>
      <c r="F70" s="2">
        <v>93</v>
      </c>
      <c r="G70" s="2">
        <v>92</v>
      </c>
      <c r="H70" s="2">
        <v>85</v>
      </c>
      <c r="I70" s="2">
        <v>94</v>
      </c>
      <c r="J70" s="2">
        <v>82</v>
      </c>
      <c r="K70" s="2">
        <v>86</v>
      </c>
      <c r="L70" s="12">
        <v>93</v>
      </c>
      <c r="M70" s="12">
        <v>88</v>
      </c>
      <c r="N70" s="12">
        <v>84</v>
      </c>
      <c r="O70" s="12">
        <v>91</v>
      </c>
      <c r="P70" s="12">
        <v>88</v>
      </c>
      <c r="Q70" s="12">
        <v>92</v>
      </c>
      <c r="R70" s="12">
        <v>76</v>
      </c>
      <c r="S70" s="12">
        <v>74</v>
      </c>
      <c r="T70" s="12">
        <v>96</v>
      </c>
      <c r="U70" s="12"/>
      <c r="V70" s="12"/>
      <c r="W70" s="12"/>
      <c r="X70" s="12"/>
      <c r="Y70" s="12"/>
      <c r="Z70" s="12"/>
      <c r="AA70" s="12"/>
      <c r="AB70" s="2">
        <v>81</v>
      </c>
      <c r="AC70" s="12">
        <v>90</v>
      </c>
      <c r="AD70" s="13">
        <f>(D70*5+E70*2+F70*2+G70*3+H70*3+I70*0+J70*2+K70*2+L70*3+M70*1+N70*4+O70*5+P70*3+Q70*0+R70*2+S70*3+T70*2+AB70+AC70)/44</f>
        <v>86.295454545454547</v>
      </c>
    </row>
    <row r="71" spans="1:30" x14ac:dyDescent="0.2">
      <c r="A71" s="2">
        <v>70</v>
      </c>
      <c r="B71" s="2">
        <v>2021112054</v>
      </c>
      <c r="C71" s="2" t="s">
        <v>14</v>
      </c>
      <c r="D71" s="2">
        <v>87</v>
      </c>
      <c r="E71" s="2">
        <v>92</v>
      </c>
      <c r="F71" s="2">
        <v>88</v>
      </c>
      <c r="G71" s="2">
        <v>91</v>
      </c>
      <c r="H71" s="2">
        <v>90</v>
      </c>
      <c r="I71" s="2">
        <v>92</v>
      </c>
      <c r="J71" s="2">
        <v>82</v>
      </c>
      <c r="K71" s="2">
        <v>92</v>
      </c>
      <c r="L71" s="12">
        <v>92</v>
      </c>
      <c r="M71" s="12">
        <v>90</v>
      </c>
      <c r="N71" s="12">
        <v>78</v>
      </c>
      <c r="O71" s="12">
        <v>86</v>
      </c>
      <c r="P71" s="12">
        <v>88</v>
      </c>
      <c r="Q71" s="12">
        <v>90</v>
      </c>
      <c r="R71" s="12">
        <v>75</v>
      </c>
      <c r="S71" s="12">
        <v>81</v>
      </c>
      <c r="T71" s="12">
        <v>83</v>
      </c>
      <c r="U71" s="12"/>
      <c r="V71" s="12"/>
      <c r="W71" s="12"/>
      <c r="X71" s="12"/>
      <c r="Y71" s="12"/>
      <c r="Z71" s="12"/>
      <c r="AA71" s="12"/>
      <c r="AB71" s="2">
        <v>82</v>
      </c>
      <c r="AC71" s="12">
        <v>94.4</v>
      </c>
      <c r="AD71" s="13">
        <f>(D71*5+E71*2+F71*2+G71*3+H71*3+I71*0+J71*2+K71*2+L71*3+M71*1+N71*4+O71*5+P71*3+Q71*0+R71*2+S71*3+T71*2+AB71+AC71)/44</f>
        <v>86.213636363636368</v>
      </c>
    </row>
    <row r="72" spans="1:30" x14ac:dyDescent="0.2">
      <c r="A72" s="2">
        <v>71</v>
      </c>
      <c r="B72" s="2">
        <v>2021111905</v>
      </c>
      <c r="C72" s="2" t="s">
        <v>20</v>
      </c>
      <c r="D72" s="2">
        <v>92</v>
      </c>
      <c r="E72" s="2">
        <v>80</v>
      </c>
      <c r="F72" s="2">
        <v>95</v>
      </c>
      <c r="G72" s="2">
        <v>89</v>
      </c>
      <c r="H72" s="2">
        <v>89</v>
      </c>
      <c r="I72" s="2">
        <v>94</v>
      </c>
      <c r="J72" s="2">
        <v>91</v>
      </c>
      <c r="K72" s="2">
        <v>96</v>
      </c>
      <c r="L72" s="12">
        <v>79</v>
      </c>
      <c r="M72" s="12">
        <v>86</v>
      </c>
      <c r="N72" s="12">
        <v>78</v>
      </c>
      <c r="O72" s="12">
        <v>76</v>
      </c>
      <c r="P72" s="12">
        <v>86</v>
      </c>
      <c r="Q72" s="12">
        <v>95</v>
      </c>
      <c r="R72" s="12">
        <v>86</v>
      </c>
      <c r="S72" s="12">
        <v>87</v>
      </c>
      <c r="T72" s="12">
        <v>96</v>
      </c>
      <c r="U72" s="12"/>
      <c r="V72" s="12"/>
      <c r="W72" s="12"/>
      <c r="X72" s="12"/>
      <c r="Y72" s="12"/>
      <c r="Z72" s="12"/>
      <c r="AA72" s="12"/>
      <c r="AB72" s="2">
        <v>78</v>
      </c>
      <c r="AC72" s="12">
        <v>95</v>
      </c>
      <c r="AD72" s="13">
        <f>(D72*5+E72*2+F72*2+G72*3+H72*3+I72*0+J72*2+K72*2+L72*3+M72*1+N72*4+O72*5+P72*3+Q72*0+R72*2+S72*3+T72*2+AB72+AC72)/44</f>
        <v>86.11363636363636</v>
      </c>
    </row>
    <row r="73" spans="1:30" x14ac:dyDescent="0.2">
      <c r="A73" s="2">
        <v>72</v>
      </c>
      <c r="B73" s="2">
        <v>2021111883</v>
      </c>
      <c r="C73" s="2" t="s">
        <v>20</v>
      </c>
      <c r="D73" s="2">
        <v>84</v>
      </c>
      <c r="E73" s="2">
        <v>75</v>
      </c>
      <c r="F73" s="2">
        <v>90</v>
      </c>
      <c r="G73" s="2">
        <v>83</v>
      </c>
      <c r="H73" s="2">
        <v>93</v>
      </c>
      <c r="I73" s="2">
        <v>87</v>
      </c>
      <c r="J73" s="2">
        <v>80</v>
      </c>
      <c r="K73" s="2">
        <v>84</v>
      </c>
      <c r="L73" s="12">
        <v>94</v>
      </c>
      <c r="M73" s="12">
        <v>87</v>
      </c>
      <c r="N73" s="12">
        <v>91</v>
      </c>
      <c r="O73" s="12">
        <v>98</v>
      </c>
      <c r="P73" s="12">
        <v>83</v>
      </c>
      <c r="Q73" s="12">
        <v>94</v>
      </c>
      <c r="R73" s="12">
        <v>71</v>
      </c>
      <c r="S73" s="12">
        <v>78</v>
      </c>
      <c r="T73" s="12" t="s">
        <v>33</v>
      </c>
      <c r="U73" s="12"/>
      <c r="V73" s="12"/>
      <c r="W73" s="12"/>
      <c r="X73" s="12"/>
      <c r="Y73" s="12"/>
      <c r="Z73" s="12"/>
      <c r="AA73" s="12"/>
      <c r="AB73" s="2">
        <v>80</v>
      </c>
      <c r="AC73" s="12">
        <v>82</v>
      </c>
      <c r="AD73" s="13">
        <f>(D73*5+E73*2+F73*2+G73*3+H73*3+I73*0+J73*2+K73*2+L73*3+M73*1+N73*4+O73*5+P73*3+Q73*0+R73*2+S73*3+AB73+AC73)/42</f>
        <v>86.095238095238102</v>
      </c>
    </row>
    <row r="74" spans="1:30" x14ac:dyDescent="0.2">
      <c r="A74" s="2">
        <v>73</v>
      </c>
      <c r="B74" s="2">
        <v>2021112107</v>
      </c>
      <c r="C74" s="2" t="s">
        <v>16</v>
      </c>
      <c r="D74" s="2">
        <v>86</v>
      </c>
      <c r="E74" s="2">
        <v>72</v>
      </c>
      <c r="F74" s="2">
        <v>96</v>
      </c>
      <c r="G74" s="2">
        <v>91</v>
      </c>
      <c r="H74" s="2">
        <v>81</v>
      </c>
      <c r="I74" s="2">
        <v>92</v>
      </c>
      <c r="J74" s="2">
        <v>85</v>
      </c>
      <c r="K74" s="2">
        <v>86</v>
      </c>
      <c r="L74" s="12">
        <v>93</v>
      </c>
      <c r="M74" s="12">
        <v>85</v>
      </c>
      <c r="N74" s="12">
        <v>93</v>
      </c>
      <c r="O74" s="12">
        <v>80</v>
      </c>
      <c r="P74" s="12">
        <v>89</v>
      </c>
      <c r="Q74" s="12">
        <v>94</v>
      </c>
      <c r="R74" s="12">
        <v>82</v>
      </c>
      <c r="S74" s="12">
        <v>84</v>
      </c>
      <c r="T74" s="12">
        <v>95</v>
      </c>
      <c r="U74" s="12"/>
      <c r="V74" s="12"/>
      <c r="W74" s="12"/>
      <c r="X74" s="12"/>
      <c r="Y74" s="12"/>
      <c r="Z74" s="12"/>
      <c r="AA74" s="12"/>
      <c r="AB74" s="2">
        <v>79</v>
      </c>
      <c r="AC74" s="12">
        <v>74.8</v>
      </c>
      <c r="AD74" s="13">
        <f>(D74*5+E74*2+F74*2+G74*3+H74*3+I74*0+J74*2+K74*2+L74*3+M74*1+N74*4+O74*5+P74*3+Q74*0+R74*2+S74*3+T74*2+AB74+AC74)/44</f>
        <v>86.063636363636363</v>
      </c>
    </row>
    <row r="75" spans="1:30" x14ac:dyDescent="0.2">
      <c r="A75" s="2">
        <v>74</v>
      </c>
      <c r="B75" s="2">
        <v>2021112122</v>
      </c>
      <c r="C75" s="2" t="s">
        <v>16</v>
      </c>
      <c r="D75" s="2">
        <v>77</v>
      </c>
      <c r="E75" s="2">
        <v>89</v>
      </c>
      <c r="F75" s="2">
        <v>93</v>
      </c>
      <c r="G75" s="2">
        <v>92</v>
      </c>
      <c r="H75" s="2">
        <v>89</v>
      </c>
      <c r="I75" s="2">
        <v>92</v>
      </c>
      <c r="J75" s="2">
        <v>83</v>
      </c>
      <c r="K75" s="2">
        <v>90</v>
      </c>
      <c r="L75" s="12">
        <v>93</v>
      </c>
      <c r="M75" s="12">
        <v>85</v>
      </c>
      <c r="N75" s="12">
        <v>82</v>
      </c>
      <c r="O75" s="12">
        <v>87</v>
      </c>
      <c r="P75" s="12">
        <v>74</v>
      </c>
      <c r="Q75" s="12">
        <v>93</v>
      </c>
      <c r="R75" s="12">
        <v>84</v>
      </c>
      <c r="S75" s="12">
        <v>80</v>
      </c>
      <c r="T75" s="12">
        <v>97</v>
      </c>
      <c r="U75" s="12"/>
      <c r="V75" s="12"/>
      <c r="W75" s="12"/>
      <c r="X75" s="12"/>
      <c r="Y75" s="12"/>
      <c r="Z75" s="12"/>
      <c r="AA75" s="12"/>
      <c r="AB75" s="2">
        <v>94</v>
      </c>
      <c r="AC75" s="12">
        <v>94</v>
      </c>
      <c r="AD75" s="13">
        <f>(D75*5+E75*2+F75*2+G75*3+H75*3+I75*0+J75*2+K75*2+L75*3+M75*1+N75*4+O75*5+P75*3+Q75*0+R75*2+S75*3+T75*2+AB75+AC75)/44</f>
        <v>85.840909090909093</v>
      </c>
    </row>
    <row r="76" spans="1:30" x14ac:dyDescent="0.2">
      <c r="A76" s="2">
        <v>75</v>
      </c>
      <c r="B76" s="2">
        <v>2021111984</v>
      </c>
      <c r="C76" s="2" t="s">
        <v>12</v>
      </c>
      <c r="D76" s="2">
        <v>92</v>
      </c>
      <c r="E76" s="2">
        <v>76</v>
      </c>
      <c r="F76" s="2">
        <v>91</v>
      </c>
      <c r="G76" s="2">
        <v>93</v>
      </c>
      <c r="H76" s="2">
        <v>89</v>
      </c>
      <c r="I76" s="2">
        <v>98</v>
      </c>
      <c r="J76" s="2">
        <v>89</v>
      </c>
      <c r="K76" s="2">
        <v>84</v>
      </c>
      <c r="L76" s="12">
        <v>80</v>
      </c>
      <c r="M76" s="12">
        <v>87</v>
      </c>
      <c r="N76" s="12">
        <v>88</v>
      </c>
      <c r="O76" s="12">
        <v>83</v>
      </c>
      <c r="P76" s="12">
        <v>87</v>
      </c>
      <c r="Q76" s="12">
        <v>87</v>
      </c>
      <c r="R76" s="12">
        <v>85</v>
      </c>
      <c r="S76" s="12">
        <v>81</v>
      </c>
      <c r="T76" s="12">
        <v>89</v>
      </c>
      <c r="U76" s="12"/>
      <c r="V76" s="12"/>
      <c r="W76" s="12"/>
      <c r="X76" s="12"/>
      <c r="Y76" s="12"/>
      <c r="Z76" s="12"/>
      <c r="AA76" s="12"/>
      <c r="AB76" s="2">
        <v>74</v>
      </c>
      <c r="AC76" s="12">
        <v>70</v>
      </c>
      <c r="AD76" s="13">
        <f>(D76*5+E76*2+F76*2+G76*3+H76*3+I76*0+J76*2+K76*2+L76*3+M76*1+N76*4+O76*5+P76*3+Q76*0+R76*2+S76*3+T76*2+AB76+AC76)/44</f>
        <v>85.818181818181813</v>
      </c>
    </row>
    <row r="77" spans="1:30" x14ac:dyDescent="0.2">
      <c r="A77" s="2">
        <v>76</v>
      </c>
      <c r="B77" s="2">
        <v>2021112118</v>
      </c>
      <c r="C77" s="2" t="s">
        <v>16</v>
      </c>
      <c r="D77" s="2">
        <v>82</v>
      </c>
      <c r="E77" s="2">
        <v>93</v>
      </c>
      <c r="F77" s="2">
        <v>96</v>
      </c>
      <c r="G77" s="2">
        <v>90</v>
      </c>
      <c r="H77" s="2">
        <v>87</v>
      </c>
      <c r="I77" s="2">
        <v>92</v>
      </c>
      <c r="J77" s="2">
        <v>82</v>
      </c>
      <c r="K77" s="2">
        <v>87</v>
      </c>
      <c r="L77" s="12">
        <v>88</v>
      </c>
      <c r="M77" s="12">
        <v>83</v>
      </c>
      <c r="N77" s="12">
        <v>91</v>
      </c>
      <c r="O77" s="12">
        <v>83</v>
      </c>
      <c r="P77" s="12">
        <v>80</v>
      </c>
      <c r="Q77" s="12">
        <v>94</v>
      </c>
      <c r="R77" s="12">
        <v>74</v>
      </c>
      <c r="S77" s="12">
        <v>82</v>
      </c>
      <c r="T77" s="12">
        <v>91</v>
      </c>
      <c r="U77" s="12">
        <v>85</v>
      </c>
      <c r="V77" s="12"/>
      <c r="W77" s="12"/>
      <c r="X77" s="12"/>
      <c r="Y77" s="12"/>
      <c r="Z77" s="12"/>
      <c r="AA77" s="12"/>
      <c r="AB77" s="2">
        <v>90</v>
      </c>
      <c r="AC77" s="12">
        <v>85.2</v>
      </c>
      <c r="AD77" s="13">
        <f>(D77*5+E77*2+F77*2+G77*3+H77*3+I77*0+J77*2+K77*2+L77*3+M77*1+N77*4+O77*5+P77*3+Q77*0+R77*2+S77*3+T77*2+U77*2+AB77+AC77)/46</f>
        <v>85.743478260869566</v>
      </c>
    </row>
    <row r="78" spans="1:30" x14ac:dyDescent="0.2">
      <c r="A78" s="2">
        <v>77</v>
      </c>
      <c r="B78" s="2">
        <v>2021112165</v>
      </c>
      <c r="C78" s="2" t="s">
        <v>17</v>
      </c>
      <c r="D78" s="2">
        <v>87</v>
      </c>
      <c r="E78" s="2">
        <v>87</v>
      </c>
      <c r="F78" s="2">
        <v>91</v>
      </c>
      <c r="G78" s="2">
        <v>88</v>
      </c>
      <c r="H78" s="2">
        <v>81</v>
      </c>
      <c r="I78" s="2">
        <v>92</v>
      </c>
      <c r="J78" s="2">
        <v>81</v>
      </c>
      <c r="K78" s="2">
        <v>87</v>
      </c>
      <c r="L78" s="12">
        <v>88</v>
      </c>
      <c r="M78" s="12">
        <v>87</v>
      </c>
      <c r="N78" s="12">
        <v>77</v>
      </c>
      <c r="O78" s="12">
        <v>98</v>
      </c>
      <c r="P78" s="12">
        <v>73</v>
      </c>
      <c r="Q78" s="12">
        <v>94</v>
      </c>
      <c r="R78" s="12">
        <v>83</v>
      </c>
      <c r="S78" s="12">
        <v>84</v>
      </c>
      <c r="T78" s="12">
        <v>92</v>
      </c>
      <c r="U78" s="12"/>
      <c r="V78" s="12"/>
      <c r="W78" s="12"/>
      <c r="X78" s="12"/>
      <c r="Y78" s="12"/>
      <c r="Z78" s="12"/>
      <c r="AA78" s="12"/>
      <c r="AB78" s="2">
        <v>77</v>
      </c>
      <c r="AC78" s="12">
        <v>86.2</v>
      </c>
      <c r="AD78" s="13">
        <f>(D78*5+E78*2+F78*2+G78*3+H78*3+I78*0+J78*2+K78*2+L78*3+M78*1+N78*4+O78*5+P78*3+Q78*0+R78*2+S78*3+T78*2+AB78+AC78)/44</f>
        <v>85.61818181818181</v>
      </c>
    </row>
    <row r="79" spans="1:30" x14ac:dyDescent="0.2">
      <c r="A79" s="2">
        <v>78</v>
      </c>
      <c r="B79" s="2">
        <v>2021111884</v>
      </c>
      <c r="C79" s="2" t="s">
        <v>20</v>
      </c>
      <c r="D79" s="2">
        <v>81</v>
      </c>
      <c r="E79" s="2">
        <v>73</v>
      </c>
      <c r="F79" s="2">
        <v>87</v>
      </c>
      <c r="G79" s="2">
        <v>88</v>
      </c>
      <c r="H79" s="2">
        <v>85</v>
      </c>
      <c r="I79" s="2">
        <v>88</v>
      </c>
      <c r="J79" s="2">
        <v>83</v>
      </c>
      <c r="K79" s="2">
        <v>95</v>
      </c>
      <c r="L79" s="12">
        <v>90</v>
      </c>
      <c r="M79" s="12">
        <v>89</v>
      </c>
      <c r="N79" s="12">
        <v>76</v>
      </c>
      <c r="O79" s="12">
        <v>91</v>
      </c>
      <c r="P79" s="12">
        <v>86</v>
      </c>
      <c r="Q79" s="12">
        <v>94</v>
      </c>
      <c r="R79" s="12">
        <v>86</v>
      </c>
      <c r="S79" s="12">
        <v>86</v>
      </c>
      <c r="T79" s="12" t="s">
        <v>33</v>
      </c>
      <c r="U79" s="12"/>
      <c r="V79" s="12"/>
      <c r="W79" s="12"/>
      <c r="X79" s="12"/>
      <c r="Y79" s="12"/>
      <c r="Z79" s="12"/>
      <c r="AA79" s="12"/>
      <c r="AB79" s="2">
        <v>91</v>
      </c>
      <c r="AC79" s="12">
        <v>95.8</v>
      </c>
      <c r="AD79" s="13">
        <f>(D79*5+E79*2+F79*2+G79*3+H79*3+I79*0+J79*2+K79*2+L79*3+M79*1+N79*4+O79*5+P79*3+Q79*0+R79*2+S79*3+AB79+AC79)/42</f>
        <v>85.542857142857144</v>
      </c>
    </row>
    <row r="80" spans="1:30" x14ac:dyDescent="0.2">
      <c r="A80" s="2">
        <v>79</v>
      </c>
      <c r="B80" s="2">
        <v>2021112055</v>
      </c>
      <c r="C80" s="2" t="s">
        <v>14</v>
      </c>
      <c r="D80" s="2">
        <v>94</v>
      </c>
      <c r="E80" s="2">
        <v>76</v>
      </c>
      <c r="F80" s="2">
        <v>87</v>
      </c>
      <c r="G80" s="2">
        <v>91</v>
      </c>
      <c r="H80" s="2">
        <v>86</v>
      </c>
      <c r="I80" s="2">
        <v>94</v>
      </c>
      <c r="J80" s="2">
        <v>81</v>
      </c>
      <c r="K80" s="2">
        <v>90</v>
      </c>
      <c r="L80" s="12">
        <v>87</v>
      </c>
      <c r="M80" s="12">
        <v>86</v>
      </c>
      <c r="N80" s="12">
        <v>78</v>
      </c>
      <c r="O80" s="12">
        <v>88</v>
      </c>
      <c r="P80" s="12">
        <v>88</v>
      </c>
      <c r="Q80" s="12">
        <v>86</v>
      </c>
      <c r="R80" s="12">
        <v>75</v>
      </c>
      <c r="S80" s="12">
        <v>75</v>
      </c>
      <c r="T80" s="12">
        <v>87</v>
      </c>
      <c r="U80" s="12"/>
      <c r="V80" s="12"/>
      <c r="W80" s="12"/>
      <c r="X80" s="12"/>
      <c r="Y80" s="12"/>
      <c r="Z80" s="12"/>
      <c r="AA80" s="12"/>
      <c r="AB80" s="2">
        <v>79</v>
      </c>
      <c r="AC80" s="12">
        <v>95.2</v>
      </c>
      <c r="AD80" s="13">
        <f>(D80*5+E80*2+F80*2+G80*3+H80*3+I80*0+J80*2+K80*2+L80*3+M80*1+N80*4+O80*5+P80*3+Q80*0+R80*2+S80*3+T80*2+AB80+AC80)/44</f>
        <v>85.345454545454544</v>
      </c>
    </row>
    <row r="81" spans="1:30" x14ac:dyDescent="0.2">
      <c r="A81" s="2">
        <v>80</v>
      </c>
      <c r="B81" s="2">
        <v>2021112121</v>
      </c>
      <c r="C81" s="2" t="s">
        <v>16</v>
      </c>
      <c r="D81" s="2">
        <v>83</v>
      </c>
      <c r="E81" s="2">
        <v>69</v>
      </c>
      <c r="F81" s="2">
        <v>93</v>
      </c>
      <c r="G81" s="2">
        <v>92</v>
      </c>
      <c r="H81" s="2">
        <v>86</v>
      </c>
      <c r="I81" s="2">
        <v>92</v>
      </c>
      <c r="J81" s="2">
        <v>85</v>
      </c>
      <c r="K81" s="2">
        <v>94</v>
      </c>
      <c r="L81" s="12">
        <v>80</v>
      </c>
      <c r="M81" s="12">
        <v>81</v>
      </c>
      <c r="N81" s="12">
        <v>91</v>
      </c>
      <c r="O81" s="12">
        <v>88</v>
      </c>
      <c r="P81" s="12">
        <v>76</v>
      </c>
      <c r="Q81" s="12">
        <v>88</v>
      </c>
      <c r="R81" s="12">
        <v>83</v>
      </c>
      <c r="S81" s="12">
        <v>86</v>
      </c>
      <c r="T81" s="12">
        <v>91</v>
      </c>
      <c r="U81" s="12"/>
      <c r="V81" s="12"/>
      <c r="W81" s="12"/>
      <c r="X81" s="12"/>
      <c r="Y81" s="12"/>
      <c r="Z81" s="12"/>
      <c r="AA81" s="12"/>
      <c r="AB81" s="2">
        <v>79</v>
      </c>
      <c r="AC81" s="12">
        <v>85</v>
      </c>
      <c r="AD81" s="13">
        <f>(D81*5+E81*2+F81*2+G81*3+H81*3+I81*0+J81*2+K81*2+L81*3+M81*1+N81*4+O81*5+P81*3+Q81*0+R81*2+S81*3+T81*2+AB81+AC81)/44</f>
        <v>85.318181818181813</v>
      </c>
    </row>
    <row r="82" spans="1:30" x14ac:dyDescent="0.2">
      <c r="A82" s="2">
        <v>81</v>
      </c>
      <c r="B82" s="2">
        <v>2021111845</v>
      </c>
      <c r="C82" s="2" t="s">
        <v>19</v>
      </c>
      <c r="D82" s="2">
        <v>72</v>
      </c>
      <c r="E82" s="2">
        <v>68</v>
      </c>
      <c r="F82" s="2">
        <v>93</v>
      </c>
      <c r="G82" s="2">
        <v>88</v>
      </c>
      <c r="H82" s="2">
        <v>92</v>
      </c>
      <c r="I82" s="2">
        <v>92</v>
      </c>
      <c r="J82" s="2">
        <v>87</v>
      </c>
      <c r="K82" s="2">
        <v>82</v>
      </c>
      <c r="L82" s="2">
        <v>95</v>
      </c>
      <c r="M82" s="2">
        <v>90</v>
      </c>
      <c r="N82" s="2">
        <v>85</v>
      </c>
      <c r="O82" s="2">
        <v>85</v>
      </c>
      <c r="P82" s="2">
        <v>87</v>
      </c>
      <c r="Q82" s="2">
        <v>96</v>
      </c>
      <c r="R82" s="2">
        <v>86</v>
      </c>
      <c r="S82" s="2">
        <v>85</v>
      </c>
      <c r="T82" s="12">
        <v>98</v>
      </c>
      <c r="U82" s="12"/>
      <c r="V82" s="12"/>
      <c r="W82" s="12"/>
      <c r="X82" s="12"/>
      <c r="Y82" s="12"/>
      <c r="Z82" s="12"/>
      <c r="AA82" s="12"/>
      <c r="AB82" s="2">
        <v>79</v>
      </c>
      <c r="AC82" s="2">
        <v>90</v>
      </c>
      <c r="AD82" s="13">
        <f>(D82*5+E82*2+F82*2+G82*3+H82*3+I82*0+J82*2+K82*2+L82*3+M82*1+N82*4+O82*5+P82*3+Q82*0+R82*2+S82*3+T82*2+AB82+AC82)/44</f>
        <v>85.295454545454547</v>
      </c>
    </row>
    <row r="83" spans="1:30" x14ac:dyDescent="0.2">
      <c r="A83" s="2">
        <v>82</v>
      </c>
      <c r="B83" s="2">
        <v>2021112042</v>
      </c>
      <c r="C83" s="2" t="s">
        <v>14</v>
      </c>
      <c r="D83" s="2">
        <v>86</v>
      </c>
      <c r="E83" s="2">
        <v>88</v>
      </c>
      <c r="F83" s="2">
        <v>95</v>
      </c>
      <c r="G83" s="2">
        <v>94</v>
      </c>
      <c r="H83" s="2">
        <v>86</v>
      </c>
      <c r="I83" s="2">
        <v>96</v>
      </c>
      <c r="J83" s="2">
        <v>80</v>
      </c>
      <c r="K83" s="2">
        <v>95</v>
      </c>
      <c r="L83" s="12">
        <v>85</v>
      </c>
      <c r="M83" s="12">
        <v>87</v>
      </c>
      <c r="N83" s="12">
        <v>79</v>
      </c>
      <c r="O83" s="12">
        <v>84</v>
      </c>
      <c r="P83" s="12">
        <v>81</v>
      </c>
      <c r="Q83" s="12">
        <v>89</v>
      </c>
      <c r="R83" s="12">
        <v>81</v>
      </c>
      <c r="S83" s="12">
        <v>77</v>
      </c>
      <c r="T83" s="12">
        <v>92</v>
      </c>
      <c r="U83" s="12"/>
      <c r="V83" s="12"/>
      <c r="W83" s="12"/>
      <c r="X83" s="12"/>
      <c r="Y83" s="12"/>
      <c r="Z83" s="12"/>
      <c r="AA83" s="12"/>
      <c r="AB83" s="2">
        <v>80</v>
      </c>
      <c r="AC83" s="12">
        <v>87.8</v>
      </c>
      <c r="AD83" s="13">
        <f>(D83*5+E83*2+F83*2+G83*3+H83*3+I83*0+J83*2+K83*2+L83*3+M83*1+N83*4+O83*5+P83*3+Q83*0+R83*2+S83*3+T83*2+AB83+AC83)/44</f>
        <v>85.268181818181816</v>
      </c>
    </row>
    <row r="84" spans="1:30" x14ac:dyDescent="0.2">
      <c r="A84" s="2">
        <v>83</v>
      </c>
      <c r="B84" s="2">
        <v>2021112167</v>
      </c>
      <c r="C84" s="2" t="s">
        <v>17</v>
      </c>
      <c r="D84" s="2">
        <v>90</v>
      </c>
      <c r="E84" s="2">
        <v>87</v>
      </c>
      <c r="F84" s="2">
        <v>91</v>
      </c>
      <c r="G84" s="2">
        <v>91</v>
      </c>
      <c r="H84" s="2">
        <v>93</v>
      </c>
      <c r="I84" s="2">
        <v>92</v>
      </c>
      <c r="J84" s="2">
        <v>71</v>
      </c>
      <c r="K84" s="2">
        <v>89</v>
      </c>
      <c r="L84" s="12">
        <v>79</v>
      </c>
      <c r="M84" s="12">
        <v>83</v>
      </c>
      <c r="N84" s="12">
        <v>94</v>
      </c>
      <c r="O84" s="12">
        <v>85</v>
      </c>
      <c r="P84" s="12">
        <v>71</v>
      </c>
      <c r="Q84" s="12">
        <v>88</v>
      </c>
      <c r="R84" s="12">
        <v>72</v>
      </c>
      <c r="S84" s="12">
        <v>85</v>
      </c>
      <c r="T84" s="12" t="s">
        <v>33</v>
      </c>
      <c r="U84" s="12"/>
      <c r="V84" s="12"/>
      <c r="W84" s="12"/>
      <c r="X84" s="12"/>
      <c r="Y84" s="12"/>
      <c r="Z84" s="12"/>
      <c r="AA84" s="12"/>
      <c r="AB84" s="2">
        <v>82</v>
      </c>
      <c r="AC84" s="12">
        <v>87</v>
      </c>
      <c r="AD84" s="13">
        <f>(D84*5+E84*2+F84*2+G84*3+H84*3+I84*0+J84*2+K84*2+L84*3+M84*1+N84*4+O84*5+P84*3+Q84*0+R84*2+S84*3+AB84+AC84)/42</f>
        <v>85.238095238095241</v>
      </c>
    </row>
    <row r="85" spans="1:30" x14ac:dyDescent="0.2">
      <c r="A85" s="2">
        <v>84</v>
      </c>
      <c r="B85" s="2">
        <v>2021111897</v>
      </c>
      <c r="C85" s="2" t="s">
        <v>20</v>
      </c>
      <c r="D85" s="2">
        <v>82</v>
      </c>
      <c r="E85" s="2">
        <v>83</v>
      </c>
      <c r="F85" s="2">
        <v>94</v>
      </c>
      <c r="G85" s="2">
        <v>86</v>
      </c>
      <c r="H85" s="2">
        <v>86</v>
      </c>
      <c r="I85" s="2">
        <v>88</v>
      </c>
      <c r="J85" s="2">
        <v>77</v>
      </c>
      <c r="K85" s="2">
        <v>95</v>
      </c>
      <c r="L85" s="12">
        <v>93</v>
      </c>
      <c r="M85" s="12">
        <v>81</v>
      </c>
      <c r="N85" s="12">
        <v>72</v>
      </c>
      <c r="O85" s="12">
        <v>92</v>
      </c>
      <c r="P85" s="12">
        <v>88</v>
      </c>
      <c r="Q85" s="12">
        <v>94</v>
      </c>
      <c r="R85" s="12">
        <v>72</v>
      </c>
      <c r="S85" s="12">
        <v>84</v>
      </c>
      <c r="T85" s="12">
        <v>88</v>
      </c>
      <c r="U85" s="12"/>
      <c r="V85" s="12"/>
      <c r="W85" s="12"/>
      <c r="X85" s="12"/>
      <c r="Y85" s="12"/>
      <c r="Z85" s="12"/>
      <c r="AA85" s="12"/>
      <c r="AB85" s="2">
        <v>87</v>
      </c>
      <c r="AC85" s="12">
        <v>90</v>
      </c>
      <c r="AD85" s="13">
        <f>(D85*5+E85*2+F85*2+G85*3+H85*3+I85*0+J85*2+K85*2+L85*3+M85*1+N85*4+O85*5+P85*3+Q85*0+R85*2+S85*3+T85*2+AB85+AC85)/44</f>
        <v>85.11363636363636</v>
      </c>
    </row>
    <row r="86" spans="1:30" x14ac:dyDescent="0.2">
      <c r="A86" s="2">
        <v>85</v>
      </c>
      <c r="B86" s="2">
        <v>2021112180</v>
      </c>
      <c r="C86" s="2" t="s">
        <v>17</v>
      </c>
      <c r="D86" s="2">
        <v>86</v>
      </c>
      <c r="E86" s="2">
        <v>68</v>
      </c>
      <c r="F86" s="2">
        <v>92</v>
      </c>
      <c r="G86" s="2">
        <v>83</v>
      </c>
      <c r="H86" s="2">
        <v>87</v>
      </c>
      <c r="I86" s="2">
        <v>92</v>
      </c>
      <c r="J86" s="2">
        <v>77</v>
      </c>
      <c r="K86" s="2">
        <v>90</v>
      </c>
      <c r="L86" s="12">
        <v>82</v>
      </c>
      <c r="M86" s="12">
        <v>84</v>
      </c>
      <c r="N86" s="12">
        <v>91</v>
      </c>
      <c r="O86" s="12">
        <v>94</v>
      </c>
      <c r="P86" s="12">
        <v>83</v>
      </c>
      <c r="Q86" s="12">
        <v>88</v>
      </c>
      <c r="R86" s="12">
        <v>76</v>
      </c>
      <c r="S86" s="12">
        <v>80</v>
      </c>
      <c r="T86" s="12">
        <v>86</v>
      </c>
      <c r="U86" s="12"/>
      <c r="V86" s="12"/>
      <c r="W86" s="12"/>
      <c r="X86" s="12"/>
      <c r="Y86" s="12"/>
      <c r="Z86" s="12"/>
      <c r="AA86" s="12"/>
      <c r="AB86" s="2">
        <v>78</v>
      </c>
      <c r="AC86" s="12">
        <v>94.3</v>
      </c>
      <c r="AD86" s="13">
        <f>(D86*5+E86*2+F86*2+G86*3+H86*3+I86*0+J86*2+K86*2+L86*3+M86*1+N86*4+O86*5+P86*3+Q86*0+R86*2+S86*3+T86*2+AB86+AC86)/44</f>
        <v>85.075000000000003</v>
      </c>
    </row>
    <row r="87" spans="1:30" x14ac:dyDescent="0.2">
      <c r="A87" s="2">
        <v>86</v>
      </c>
      <c r="B87" s="2">
        <v>2021111877</v>
      </c>
      <c r="C87" s="2" t="s">
        <v>20</v>
      </c>
      <c r="D87" s="2">
        <v>78</v>
      </c>
      <c r="E87" s="2">
        <v>63</v>
      </c>
      <c r="F87" s="2">
        <v>85</v>
      </c>
      <c r="G87" s="2">
        <v>85</v>
      </c>
      <c r="H87" s="2">
        <v>86</v>
      </c>
      <c r="I87" s="2">
        <v>93</v>
      </c>
      <c r="J87" s="2">
        <v>78</v>
      </c>
      <c r="K87" s="2">
        <v>91</v>
      </c>
      <c r="L87" s="12">
        <v>93</v>
      </c>
      <c r="M87" s="12">
        <v>86</v>
      </c>
      <c r="N87" s="12">
        <v>87</v>
      </c>
      <c r="O87" s="12">
        <v>95</v>
      </c>
      <c r="P87" s="12">
        <v>86</v>
      </c>
      <c r="Q87" s="12">
        <v>93</v>
      </c>
      <c r="R87" s="12">
        <v>75</v>
      </c>
      <c r="S87" s="12">
        <v>81</v>
      </c>
      <c r="T87" s="12">
        <v>97</v>
      </c>
      <c r="U87" s="12"/>
      <c r="V87" s="12"/>
      <c r="W87" s="12"/>
      <c r="X87" s="12"/>
      <c r="Y87" s="12"/>
      <c r="Z87" s="12"/>
      <c r="AA87" s="12"/>
      <c r="AB87" s="2">
        <v>78</v>
      </c>
      <c r="AC87" s="12">
        <v>92</v>
      </c>
      <c r="AD87" s="13">
        <f>(D87*5+E87*2+F87*2+G87*3+H87*3+I87*0+J87*2+K87*2+L87*3+M87*1+N87*4+O87*5+P87*3+Q87*0+R87*2+S87*3+T87*2+AB87+AC87)/44</f>
        <v>85</v>
      </c>
    </row>
    <row r="88" spans="1:30" x14ac:dyDescent="0.2">
      <c r="A88" s="2">
        <v>87</v>
      </c>
      <c r="B88" s="2">
        <v>2021111942</v>
      </c>
      <c r="C88" s="2" t="s">
        <v>22</v>
      </c>
      <c r="D88" s="2">
        <v>79</v>
      </c>
      <c r="E88" s="2">
        <v>90</v>
      </c>
      <c r="F88" s="2">
        <v>86</v>
      </c>
      <c r="G88" s="2">
        <v>87</v>
      </c>
      <c r="H88" s="2">
        <v>87</v>
      </c>
      <c r="I88" s="2">
        <v>94</v>
      </c>
      <c r="J88" s="2">
        <v>84</v>
      </c>
      <c r="K88" s="2">
        <v>86</v>
      </c>
      <c r="L88" s="12">
        <v>88</v>
      </c>
      <c r="M88" s="12">
        <v>87</v>
      </c>
      <c r="N88" s="12">
        <v>86</v>
      </c>
      <c r="O88" s="12">
        <v>87</v>
      </c>
      <c r="P88" s="12">
        <v>84</v>
      </c>
      <c r="Q88" s="12">
        <v>96</v>
      </c>
      <c r="R88" s="12">
        <v>76</v>
      </c>
      <c r="S88" s="12">
        <v>87</v>
      </c>
      <c r="T88" s="12" t="s">
        <v>33</v>
      </c>
      <c r="U88" s="12"/>
      <c r="V88" s="12"/>
      <c r="W88" s="12"/>
      <c r="X88" s="12"/>
      <c r="Y88" s="12"/>
      <c r="Z88" s="12"/>
      <c r="AA88" s="12"/>
      <c r="AB88" s="2">
        <v>67</v>
      </c>
      <c r="AC88" s="12">
        <v>95.6</v>
      </c>
      <c r="AD88" s="13">
        <f>(D88*5+E88*2+F88*2+G88*3+H88*3+I88*0+J88*2+K88*2+L88*3+M88*1+N88*4+O88*5+P88*3+Q88*0+R88*2+S88*3+AB88+AC88)/42</f>
        <v>84.919047619047618</v>
      </c>
    </row>
    <row r="89" spans="1:30" x14ac:dyDescent="0.2">
      <c r="A89" s="2">
        <v>88</v>
      </c>
      <c r="B89" s="2">
        <v>2021111873</v>
      </c>
      <c r="C89" s="2" t="s">
        <v>19</v>
      </c>
      <c r="D89" s="2">
        <v>79</v>
      </c>
      <c r="E89" s="2">
        <v>74</v>
      </c>
      <c r="F89" s="2">
        <v>89</v>
      </c>
      <c r="G89" s="2">
        <v>84</v>
      </c>
      <c r="H89" s="2">
        <v>83</v>
      </c>
      <c r="I89" s="2">
        <v>83</v>
      </c>
      <c r="J89" s="2">
        <v>89</v>
      </c>
      <c r="K89" s="2">
        <v>86</v>
      </c>
      <c r="L89" s="2">
        <v>99</v>
      </c>
      <c r="M89" s="2">
        <v>89</v>
      </c>
      <c r="N89" s="2">
        <v>76</v>
      </c>
      <c r="O89" s="2">
        <v>89</v>
      </c>
      <c r="P89" s="2">
        <v>84</v>
      </c>
      <c r="Q89" s="2">
        <v>83</v>
      </c>
      <c r="R89" s="2">
        <v>93</v>
      </c>
      <c r="S89" s="2">
        <v>87</v>
      </c>
      <c r="T89" s="12">
        <v>86</v>
      </c>
      <c r="U89" s="12"/>
      <c r="V89" s="12"/>
      <c r="W89" s="12"/>
      <c r="X89" s="12"/>
      <c r="Y89" s="12"/>
      <c r="Z89" s="12"/>
      <c r="AA89" s="12"/>
      <c r="AB89" s="2">
        <v>71</v>
      </c>
      <c r="AC89" s="2">
        <v>87</v>
      </c>
      <c r="AD89" s="13">
        <f>(D89*5+E89*2+F89*2+G89*3+H89*3+I89*0+J89*2+K89*2+L89*3+M89*1+N89*4+O89*5+P89*3+Q89*0+R89*2+S89*3+T89*2+AB89+AC89)/44</f>
        <v>84.909090909090907</v>
      </c>
    </row>
    <row r="90" spans="1:30" x14ac:dyDescent="0.2">
      <c r="A90" s="2">
        <v>89</v>
      </c>
      <c r="B90" s="2">
        <v>2021111989</v>
      </c>
      <c r="C90" s="2" t="s">
        <v>12</v>
      </c>
      <c r="D90" s="2">
        <v>77</v>
      </c>
      <c r="E90" s="2">
        <v>76</v>
      </c>
      <c r="F90" s="2">
        <v>88</v>
      </c>
      <c r="G90" s="2">
        <v>91</v>
      </c>
      <c r="H90" s="2">
        <v>90</v>
      </c>
      <c r="I90" s="2">
        <v>98</v>
      </c>
      <c r="J90" s="2">
        <v>91</v>
      </c>
      <c r="K90" s="2">
        <v>86</v>
      </c>
      <c r="L90" s="12">
        <v>87</v>
      </c>
      <c r="M90" s="12">
        <v>81</v>
      </c>
      <c r="N90" s="12">
        <v>96</v>
      </c>
      <c r="O90" s="12">
        <v>84</v>
      </c>
      <c r="P90" s="12">
        <v>84</v>
      </c>
      <c r="Q90" s="12">
        <v>80</v>
      </c>
      <c r="R90" s="12">
        <v>79</v>
      </c>
      <c r="S90" s="12">
        <v>76</v>
      </c>
      <c r="T90" s="12">
        <v>80</v>
      </c>
      <c r="U90" s="12"/>
      <c r="V90" s="12"/>
      <c r="W90" s="12"/>
      <c r="X90" s="12"/>
      <c r="Y90" s="12"/>
      <c r="Z90" s="12"/>
      <c r="AA90" s="12"/>
      <c r="AB90" s="2">
        <v>85</v>
      </c>
      <c r="AC90" s="12">
        <v>91</v>
      </c>
      <c r="AD90" s="13">
        <f>(D90*5+E90*2+F90*2+G90*3+H90*3+I90*0+J90*2+K90*2+L90*3+M90*1+N90*4+O90*5+P90*3+Q90*0+R90*2+S90*3+T90*2+AB90+AC90)/44</f>
        <v>84.772727272727266</v>
      </c>
    </row>
    <row r="91" spans="1:30" x14ac:dyDescent="0.2">
      <c r="A91" s="2">
        <v>90</v>
      </c>
      <c r="B91" s="2">
        <v>2021112079</v>
      </c>
      <c r="C91" s="2" t="s">
        <v>15</v>
      </c>
      <c r="D91" s="2">
        <v>81</v>
      </c>
      <c r="E91" s="2">
        <v>91</v>
      </c>
      <c r="F91" s="2">
        <v>81</v>
      </c>
      <c r="G91" s="2">
        <v>90</v>
      </c>
      <c r="H91" s="2">
        <v>89</v>
      </c>
      <c r="I91" s="2">
        <v>96</v>
      </c>
      <c r="J91" s="2">
        <v>84</v>
      </c>
      <c r="K91" s="2">
        <v>87</v>
      </c>
      <c r="L91" s="12">
        <v>90</v>
      </c>
      <c r="M91" s="12">
        <v>89</v>
      </c>
      <c r="N91" s="12">
        <v>86</v>
      </c>
      <c r="O91" s="12">
        <v>79</v>
      </c>
      <c r="P91" s="12">
        <v>82</v>
      </c>
      <c r="Q91" s="12">
        <v>93</v>
      </c>
      <c r="R91" s="12">
        <v>83</v>
      </c>
      <c r="S91" s="12">
        <v>77</v>
      </c>
      <c r="T91" s="12">
        <v>95</v>
      </c>
      <c r="U91" s="12"/>
      <c r="V91" s="12"/>
      <c r="W91" s="12"/>
      <c r="X91" s="12"/>
      <c r="Y91" s="12"/>
      <c r="Z91" s="12"/>
      <c r="AA91" s="12"/>
      <c r="AB91" s="2">
        <v>75</v>
      </c>
      <c r="AC91" s="12">
        <v>95.6</v>
      </c>
      <c r="AD91" s="13">
        <f>(D91*5+E91*2+F91*2+G91*3+H91*3+I91*0+J91*2+K91*2+L91*3+M91*1+N91*4+O91*5+P91*3+Q91*0+R91*2+S91*3+T91*2+AB91+AC91)/44</f>
        <v>84.763636363636365</v>
      </c>
    </row>
    <row r="92" spans="1:30" x14ac:dyDescent="0.2">
      <c r="A92" s="2">
        <v>91</v>
      </c>
      <c r="B92" s="2">
        <v>2021111993</v>
      </c>
      <c r="C92" s="2" t="s">
        <v>12</v>
      </c>
      <c r="D92" s="2">
        <v>81</v>
      </c>
      <c r="E92" s="2">
        <v>79</v>
      </c>
      <c r="F92" s="2">
        <v>90</v>
      </c>
      <c r="G92" s="2">
        <v>89</v>
      </c>
      <c r="H92" s="2">
        <v>83</v>
      </c>
      <c r="I92" s="2">
        <v>100</v>
      </c>
      <c r="J92" s="2">
        <v>79</v>
      </c>
      <c r="K92" s="2">
        <v>90</v>
      </c>
      <c r="L92" s="12">
        <v>89</v>
      </c>
      <c r="M92" s="12">
        <v>84</v>
      </c>
      <c r="N92" s="12">
        <v>86</v>
      </c>
      <c r="O92" s="12">
        <v>93</v>
      </c>
      <c r="P92" s="12">
        <v>74</v>
      </c>
      <c r="Q92" s="12">
        <v>89</v>
      </c>
      <c r="R92" s="12">
        <v>83</v>
      </c>
      <c r="S92" s="12">
        <v>76</v>
      </c>
      <c r="T92" s="12">
        <v>95</v>
      </c>
      <c r="U92" s="12"/>
      <c r="V92" s="12"/>
      <c r="W92" s="12"/>
      <c r="X92" s="12"/>
      <c r="Y92" s="12"/>
      <c r="Z92" s="12"/>
      <c r="AA92" s="12"/>
      <c r="AB92" s="2">
        <v>84</v>
      </c>
      <c r="AC92" s="12">
        <v>80.2</v>
      </c>
      <c r="AD92" s="13">
        <f>(D92*5+E92*2+F92*2+G92*3+H92*3+I92*0+J92*2+K92*2+L92*3+M92*1+N92*4+O92*5+P92*3+Q92*0+R92*2+S92*3+T92*2+AB92+AC92)/44</f>
        <v>84.709090909090904</v>
      </c>
    </row>
    <row r="93" spans="1:30" x14ac:dyDescent="0.2">
      <c r="A93" s="2">
        <v>92</v>
      </c>
      <c r="B93" s="2">
        <v>2021112114</v>
      </c>
      <c r="C93" s="2" t="s">
        <v>16</v>
      </c>
      <c r="D93" s="2">
        <v>90</v>
      </c>
      <c r="E93" s="2">
        <v>73</v>
      </c>
      <c r="F93" s="2">
        <v>97</v>
      </c>
      <c r="G93" s="2">
        <v>90</v>
      </c>
      <c r="H93" s="2">
        <v>77</v>
      </c>
      <c r="I93" s="2">
        <v>92</v>
      </c>
      <c r="J93" s="2">
        <v>85</v>
      </c>
      <c r="K93" s="2">
        <v>86</v>
      </c>
      <c r="L93" s="12">
        <v>81</v>
      </c>
      <c r="M93" s="12">
        <v>86</v>
      </c>
      <c r="N93" s="12">
        <v>88</v>
      </c>
      <c r="O93" s="12">
        <v>87</v>
      </c>
      <c r="P93" s="12">
        <v>80</v>
      </c>
      <c r="Q93" s="12">
        <v>93</v>
      </c>
      <c r="R93" s="12">
        <v>77</v>
      </c>
      <c r="S93" s="12">
        <v>87</v>
      </c>
      <c r="T93" s="12">
        <v>83</v>
      </c>
      <c r="U93" s="12"/>
      <c r="V93" s="12"/>
      <c r="W93" s="12"/>
      <c r="X93" s="12"/>
      <c r="Y93" s="12"/>
      <c r="Z93" s="12"/>
      <c r="AA93" s="12"/>
      <c r="AB93" s="2">
        <v>67</v>
      </c>
      <c r="AC93" s="12">
        <v>90</v>
      </c>
      <c r="AD93" s="13">
        <f>(D93*5+E93*2+F93*2+G93*3+H93*3+I93*0+J93*2+K93*2+L93*3+M93*1+N93*4+O93*5+P93*3+Q93*0+R93*2+S93*3+T93*2+AB93+AC93)/44</f>
        <v>84.704545454545453</v>
      </c>
    </row>
    <row r="94" spans="1:30" x14ac:dyDescent="0.2">
      <c r="A94" s="2">
        <v>93</v>
      </c>
      <c r="B94" s="2">
        <v>2021111975</v>
      </c>
      <c r="C94" s="2" t="s">
        <v>12</v>
      </c>
      <c r="D94" s="2">
        <v>82</v>
      </c>
      <c r="E94" s="2">
        <v>75</v>
      </c>
      <c r="F94" s="2">
        <v>98</v>
      </c>
      <c r="G94" s="2">
        <v>90</v>
      </c>
      <c r="H94" s="2">
        <v>87</v>
      </c>
      <c r="I94" s="2">
        <v>97</v>
      </c>
      <c r="J94" s="2">
        <v>77</v>
      </c>
      <c r="K94" s="2">
        <v>91</v>
      </c>
      <c r="L94" s="12">
        <v>78</v>
      </c>
      <c r="M94" s="12">
        <v>90</v>
      </c>
      <c r="N94" s="12">
        <v>92</v>
      </c>
      <c r="O94" s="12">
        <v>86</v>
      </c>
      <c r="P94" s="12">
        <v>87</v>
      </c>
      <c r="Q94" s="12">
        <v>85</v>
      </c>
      <c r="R94" s="12">
        <v>76</v>
      </c>
      <c r="S94" s="12">
        <v>82</v>
      </c>
      <c r="T94" s="12">
        <v>86</v>
      </c>
      <c r="U94" s="12">
        <v>80.900000000000006</v>
      </c>
      <c r="V94" s="12"/>
      <c r="W94" s="12"/>
      <c r="X94" s="12"/>
      <c r="Y94" s="12"/>
      <c r="Z94" s="12"/>
      <c r="AA94" s="12"/>
      <c r="AB94" s="2">
        <v>80</v>
      </c>
      <c r="AC94" s="12">
        <v>78</v>
      </c>
      <c r="AD94" s="13">
        <f>(D94*5+E94*2+F94*2+G94*3+H94*3+I94*0+J94*2+K94*2+L94*3+M94*1+N94*4+O94*5+P94*3+Q94*0+R94*2+S94*3+T94*2+U94*2+AB94+AC94)/46</f>
        <v>84.69130434782609</v>
      </c>
    </row>
    <row r="95" spans="1:30" x14ac:dyDescent="0.2">
      <c r="A95" s="2">
        <v>94</v>
      </c>
      <c r="B95" s="2">
        <v>2021111895</v>
      </c>
      <c r="C95" s="2" t="s">
        <v>20</v>
      </c>
      <c r="D95" s="2">
        <v>78</v>
      </c>
      <c r="E95" s="2">
        <v>76</v>
      </c>
      <c r="F95" s="2">
        <v>92</v>
      </c>
      <c r="G95" s="2">
        <v>84</v>
      </c>
      <c r="H95" s="2">
        <v>84</v>
      </c>
      <c r="I95" s="2">
        <v>89</v>
      </c>
      <c r="J95" s="2">
        <v>77</v>
      </c>
      <c r="K95" s="2">
        <v>93</v>
      </c>
      <c r="L95" s="12">
        <v>89</v>
      </c>
      <c r="M95" s="12">
        <v>80</v>
      </c>
      <c r="N95" s="12">
        <v>83</v>
      </c>
      <c r="O95" s="12">
        <v>87</v>
      </c>
      <c r="P95" s="12">
        <v>92</v>
      </c>
      <c r="Q95" s="12">
        <v>94</v>
      </c>
      <c r="R95" s="12">
        <v>77</v>
      </c>
      <c r="S95" s="12">
        <v>85</v>
      </c>
      <c r="T95" s="12" t="s">
        <v>33</v>
      </c>
      <c r="U95" s="12"/>
      <c r="V95" s="12"/>
      <c r="W95" s="12"/>
      <c r="X95" s="12"/>
      <c r="Y95" s="12"/>
      <c r="Z95" s="12"/>
      <c r="AA95" s="12"/>
      <c r="AB95" s="2">
        <v>89</v>
      </c>
      <c r="AC95" s="12">
        <v>91.6</v>
      </c>
      <c r="AD95" s="13">
        <f>(D95*5+E95*2+F95*2+G95*3+H95*3+I95*0+J95*2+K95*2+L95*3+M95*1+N95*4+O95*5+P95*3+Q95*0+R95*2+S95*3+AB95+AC95)/42</f>
        <v>84.514285714285705</v>
      </c>
    </row>
    <row r="96" spans="1:30" x14ac:dyDescent="0.2">
      <c r="A96" s="2">
        <v>95</v>
      </c>
      <c r="B96" s="2">
        <v>2021111946</v>
      </c>
      <c r="C96" s="2" t="s">
        <v>22</v>
      </c>
      <c r="D96" s="2">
        <v>87</v>
      </c>
      <c r="E96" s="2">
        <v>85</v>
      </c>
      <c r="F96" s="2">
        <v>84</v>
      </c>
      <c r="G96" s="2">
        <v>90</v>
      </c>
      <c r="H96" s="2">
        <v>92</v>
      </c>
      <c r="I96" s="2">
        <v>95</v>
      </c>
      <c r="J96" s="2">
        <v>85</v>
      </c>
      <c r="K96" s="2">
        <v>88</v>
      </c>
      <c r="L96" s="12">
        <v>81</v>
      </c>
      <c r="M96" s="12">
        <v>86</v>
      </c>
      <c r="N96" s="12">
        <v>80</v>
      </c>
      <c r="O96" s="12">
        <v>85</v>
      </c>
      <c r="P96" s="12">
        <v>80</v>
      </c>
      <c r="Q96" s="12">
        <v>94</v>
      </c>
      <c r="R96" s="12">
        <v>74</v>
      </c>
      <c r="S96" s="12">
        <v>82</v>
      </c>
      <c r="T96" s="12">
        <v>90</v>
      </c>
      <c r="U96" s="12"/>
      <c r="V96" s="12"/>
      <c r="W96" s="12"/>
      <c r="X96" s="12"/>
      <c r="Y96" s="12"/>
      <c r="Z96" s="12"/>
      <c r="AA96" s="12"/>
      <c r="AB96" s="2">
        <v>88</v>
      </c>
      <c r="AC96" s="12">
        <v>74</v>
      </c>
      <c r="AD96" s="13">
        <f>(D96*5+E96*2+F96*2+G96*3+H96*3+I96*0+J96*2+K96*2+L96*3+M96*1+N96*4+O96*5+P96*3+Q96*0+R96*2+S96*3+T96*2+AB96+AC96)/44</f>
        <v>84.431818181818187</v>
      </c>
    </row>
    <row r="97" spans="1:30" x14ac:dyDescent="0.2">
      <c r="A97" s="2">
        <v>96</v>
      </c>
      <c r="B97" s="2">
        <v>2021111909</v>
      </c>
      <c r="C97" s="2" t="s">
        <v>21</v>
      </c>
      <c r="D97" s="2">
        <v>85</v>
      </c>
      <c r="E97" s="2">
        <v>86</v>
      </c>
      <c r="F97" s="2">
        <v>86</v>
      </c>
      <c r="G97" s="2">
        <v>80</v>
      </c>
      <c r="H97" s="2">
        <v>92</v>
      </c>
      <c r="I97" s="2">
        <v>89</v>
      </c>
      <c r="J97" s="2">
        <v>83</v>
      </c>
      <c r="K97" s="2">
        <v>95</v>
      </c>
      <c r="L97" s="12">
        <v>86</v>
      </c>
      <c r="M97" s="12">
        <v>80</v>
      </c>
      <c r="N97" s="12">
        <v>88</v>
      </c>
      <c r="O97" s="12">
        <v>79</v>
      </c>
      <c r="P97" s="12">
        <v>82</v>
      </c>
      <c r="Q97" s="12">
        <v>93</v>
      </c>
      <c r="R97" s="12">
        <v>75</v>
      </c>
      <c r="S97" s="12">
        <v>80</v>
      </c>
      <c r="T97" s="12" t="s">
        <v>33</v>
      </c>
      <c r="U97" s="12"/>
      <c r="V97" s="12"/>
      <c r="W97" s="12"/>
      <c r="X97" s="12"/>
      <c r="Y97" s="12"/>
      <c r="Z97" s="12"/>
      <c r="AA97" s="12"/>
      <c r="AB97" s="2">
        <v>87</v>
      </c>
      <c r="AC97" s="12">
        <v>96.6</v>
      </c>
      <c r="AD97" s="13">
        <f>(D97*5+E97*2+F97*2+G97*3+H97*3+I97*0+J97*2+K97*2+L97*3+M97*1+N97*4+O97*5+P97*3+Q97*0+R97*2+S97*3+AB97+AC97)/42</f>
        <v>84.419047619047618</v>
      </c>
    </row>
    <row r="98" spans="1:30" x14ac:dyDescent="0.2">
      <c r="A98" s="2">
        <v>97</v>
      </c>
      <c r="B98" s="2">
        <v>2021112027</v>
      </c>
      <c r="C98" s="2" t="s">
        <v>13</v>
      </c>
      <c r="D98" s="2">
        <v>78</v>
      </c>
      <c r="E98" s="2">
        <v>84</v>
      </c>
      <c r="F98" s="2">
        <v>90</v>
      </c>
      <c r="G98" s="2">
        <v>91</v>
      </c>
      <c r="H98" s="2">
        <v>84</v>
      </c>
      <c r="I98" s="2">
        <v>96</v>
      </c>
      <c r="J98" s="2">
        <v>90</v>
      </c>
      <c r="K98" s="2">
        <v>93</v>
      </c>
      <c r="L98" s="12">
        <v>84</v>
      </c>
      <c r="M98" s="12">
        <v>92</v>
      </c>
      <c r="N98" s="12">
        <v>85</v>
      </c>
      <c r="O98" s="12">
        <v>81</v>
      </c>
      <c r="P98" s="12">
        <v>82</v>
      </c>
      <c r="Q98" s="12">
        <v>82</v>
      </c>
      <c r="R98" s="12">
        <v>87</v>
      </c>
      <c r="S98" s="12">
        <v>71</v>
      </c>
      <c r="T98" s="12">
        <v>95</v>
      </c>
      <c r="U98" s="12"/>
      <c r="V98" s="12"/>
      <c r="W98" s="12"/>
      <c r="X98" s="12"/>
      <c r="Y98" s="12"/>
      <c r="Z98" s="12"/>
      <c r="AA98" s="12"/>
      <c r="AB98" s="2">
        <v>79</v>
      </c>
      <c r="AC98" s="12">
        <v>92</v>
      </c>
      <c r="AD98" s="13">
        <f t="shared" ref="AD98:AD126" si="4">(D98*5+E98*2+F98*2+G98*3+H98*3+I98*0+J98*2+K98*2+L98*3+M98*1+N98*4+O98*5+P98*3+Q98*0+R98*2+S98*3+T98*2+AB98+AC98)/44</f>
        <v>84.36363636363636</v>
      </c>
    </row>
    <row r="99" spans="1:30" x14ac:dyDescent="0.2">
      <c r="A99" s="2">
        <v>98</v>
      </c>
      <c r="B99" s="2">
        <v>2021112092</v>
      </c>
      <c r="C99" s="2" t="s">
        <v>15</v>
      </c>
      <c r="D99" s="2">
        <v>86</v>
      </c>
      <c r="E99" s="2">
        <v>65</v>
      </c>
      <c r="F99" s="2">
        <v>96</v>
      </c>
      <c r="G99" s="2">
        <v>91</v>
      </c>
      <c r="H99" s="2">
        <v>88</v>
      </c>
      <c r="I99" s="2">
        <v>100</v>
      </c>
      <c r="J99" s="2">
        <v>77</v>
      </c>
      <c r="K99" s="2">
        <v>85</v>
      </c>
      <c r="L99" s="12">
        <v>81</v>
      </c>
      <c r="M99" s="12">
        <v>88</v>
      </c>
      <c r="N99" s="12">
        <v>88</v>
      </c>
      <c r="O99" s="12">
        <v>85</v>
      </c>
      <c r="P99" s="12">
        <v>86</v>
      </c>
      <c r="Q99" s="12">
        <v>95</v>
      </c>
      <c r="R99" s="12">
        <v>72</v>
      </c>
      <c r="S99" s="12">
        <v>79</v>
      </c>
      <c r="T99" s="12">
        <v>88</v>
      </c>
      <c r="U99" s="12"/>
      <c r="V99" s="12"/>
      <c r="W99" s="12"/>
      <c r="X99" s="12"/>
      <c r="Y99" s="12"/>
      <c r="Z99" s="12"/>
      <c r="AA99" s="12"/>
      <c r="AB99" s="2">
        <v>81</v>
      </c>
      <c r="AC99" s="12">
        <v>92</v>
      </c>
      <c r="AD99" s="13">
        <f t="shared" si="4"/>
        <v>84.295454545454547</v>
      </c>
    </row>
    <row r="100" spans="1:30" x14ac:dyDescent="0.2">
      <c r="A100" s="2">
        <v>99</v>
      </c>
      <c r="B100" s="2">
        <v>2021112089</v>
      </c>
      <c r="C100" s="2" t="s">
        <v>15</v>
      </c>
      <c r="D100" s="2">
        <v>84</v>
      </c>
      <c r="E100" s="2">
        <v>88</v>
      </c>
      <c r="F100" s="2">
        <v>92</v>
      </c>
      <c r="G100" s="2">
        <v>90</v>
      </c>
      <c r="H100" s="2">
        <v>91</v>
      </c>
      <c r="I100" s="2">
        <v>88</v>
      </c>
      <c r="J100" s="2">
        <v>88</v>
      </c>
      <c r="K100" s="2">
        <v>82</v>
      </c>
      <c r="L100" s="12">
        <v>96</v>
      </c>
      <c r="M100" s="12">
        <v>84</v>
      </c>
      <c r="N100" s="12">
        <v>67</v>
      </c>
      <c r="O100" s="12">
        <v>86</v>
      </c>
      <c r="P100" s="12">
        <v>87</v>
      </c>
      <c r="Q100" s="12">
        <v>92</v>
      </c>
      <c r="R100" s="12">
        <v>68</v>
      </c>
      <c r="S100" s="12">
        <v>77</v>
      </c>
      <c r="T100" s="12">
        <v>89</v>
      </c>
      <c r="U100" s="12"/>
      <c r="V100" s="12"/>
      <c r="W100" s="12"/>
      <c r="X100" s="12"/>
      <c r="Y100" s="12"/>
      <c r="Z100" s="12"/>
      <c r="AA100" s="12"/>
      <c r="AB100" s="2">
        <v>80</v>
      </c>
      <c r="AC100" s="12">
        <v>87.6</v>
      </c>
      <c r="AD100" s="13">
        <f t="shared" si="4"/>
        <v>84.240909090909085</v>
      </c>
    </row>
    <row r="101" spans="1:30" x14ac:dyDescent="0.2">
      <c r="A101" s="2">
        <v>100</v>
      </c>
      <c r="B101" s="2">
        <v>2021111983</v>
      </c>
      <c r="C101" s="2" t="s">
        <v>12</v>
      </c>
      <c r="D101" s="2">
        <v>88</v>
      </c>
      <c r="E101" s="2">
        <v>72</v>
      </c>
      <c r="F101" s="2">
        <v>88</v>
      </c>
      <c r="G101" s="2">
        <v>92</v>
      </c>
      <c r="H101" s="2">
        <v>83</v>
      </c>
      <c r="I101" s="2">
        <v>100</v>
      </c>
      <c r="J101" s="2">
        <v>82</v>
      </c>
      <c r="K101" s="2">
        <v>84</v>
      </c>
      <c r="L101" s="12">
        <v>85</v>
      </c>
      <c r="M101" s="12">
        <v>82</v>
      </c>
      <c r="N101" s="12">
        <v>91</v>
      </c>
      <c r="O101" s="12">
        <v>78</v>
      </c>
      <c r="P101" s="12">
        <v>75</v>
      </c>
      <c r="Q101" s="12">
        <v>88</v>
      </c>
      <c r="R101" s="12">
        <v>83</v>
      </c>
      <c r="S101" s="12">
        <v>77</v>
      </c>
      <c r="T101" s="12">
        <v>95</v>
      </c>
      <c r="U101" s="12"/>
      <c r="V101" s="12"/>
      <c r="W101" s="12"/>
      <c r="X101" s="12"/>
      <c r="Y101" s="12"/>
      <c r="Z101" s="12"/>
      <c r="AA101" s="12"/>
      <c r="AB101" s="2">
        <v>82</v>
      </c>
      <c r="AC101" s="12">
        <v>97.2</v>
      </c>
      <c r="AD101" s="13">
        <f t="shared" si="4"/>
        <v>84.072727272727263</v>
      </c>
    </row>
    <row r="102" spans="1:30" x14ac:dyDescent="0.2">
      <c r="A102" s="2">
        <v>101</v>
      </c>
      <c r="B102" s="2">
        <v>2021112021</v>
      </c>
      <c r="C102" s="2" t="s">
        <v>13</v>
      </c>
      <c r="D102" s="2">
        <v>94</v>
      </c>
      <c r="E102" s="2">
        <v>86</v>
      </c>
      <c r="F102" s="2">
        <v>88</v>
      </c>
      <c r="G102" s="2">
        <v>90</v>
      </c>
      <c r="H102" s="2">
        <v>88</v>
      </c>
      <c r="I102" s="2">
        <v>90</v>
      </c>
      <c r="J102" s="2">
        <v>71</v>
      </c>
      <c r="K102" s="2">
        <v>84</v>
      </c>
      <c r="L102" s="12">
        <v>96</v>
      </c>
      <c r="M102" s="12">
        <v>85</v>
      </c>
      <c r="N102" s="12">
        <v>92</v>
      </c>
      <c r="O102" s="12">
        <v>84</v>
      </c>
      <c r="P102" s="12">
        <v>74</v>
      </c>
      <c r="Q102" s="12">
        <v>92</v>
      </c>
      <c r="R102" s="12">
        <v>70</v>
      </c>
      <c r="S102" s="12">
        <v>75</v>
      </c>
      <c r="T102" s="12">
        <v>69</v>
      </c>
      <c r="U102" s="12"/>
      <c r="V102" s="12"/>
      <c r="W102" s="12"/>
      <c r="X102" s="12"/>
      <c r="Y102" s="12"/>
      <c r="Z102" s="12"/>
      <c r="AA102" s="12"/>
      <c r="AB102" s="2">
        <v>76</v>
      </c>
      <c r="AC102" s="12">
        <v>72.8</v>
      </c>
      <c r="AD102" s="13">
        <f t="shared" si="4"/>
        <v>84.018181818181816</v>
      </c>
    </row>
    <row r="103" spans="1:30" x14ac:dyDescent="0.2">
      <c r="A103" s="2">
        <v>102</v>
      </c>
      <c r="B103" s="2">
        <v>2021111985</v>
      </c>
      <c r="C103" s="2" t="s">
        <v>12</v>
      </c>
      <c r="D103" s="2">
        <v>86</v>
      </c>
      <c r="E103" s="2">
        <v>70</v>
      </c>
      <c r="F103" s="2">
        <v>95</v>
      </c>
      <c r="G103" s="2">
        <v>91</v>
      </c>
      <c r="H103" s="2">
        <v>95</v>
      </c>
      <c r="I103" s="2">
        <v>92</v>
      </c>
      <c r="J103" s="2">
        <v>79</v>
      </c>
      <c r="K103" s="2">
        <v>79</v>
      </c>
      <c r="L103" s="12">
        <v>77</v>
      </c>
      <c r="M103" s="12">
        <v>82</v>
      </c>
      <c r="N103" s="12">
        <v>76</v>
      </c>
      <c r="O103" s="12">
        <v>91</v>
      </c>
      <c r="P103" s="12">
        <v>77</v>
      </c>
      <c r="Q103" s="12">
        <v>91</v>
      </c>
      <c r="R103" s="12">
        <v>79</v>
      </c>
      <c r="S103" s="12">
        <v>77</v>
      </c>
      <c r="T103" s="12">
        <v>94</v>
      </c>
      <c r="U103" s="12"/>
      <c r="V103" s="12"/>
      <c r="W103" s="12"/>
      <c r="X103" s="12"/>
      <c r="Y103" s="12"/>
      <c r="Z103" s="12"/>
      <c r="AA103" s="12"/>
      <c r="AB103" s="2">
        <v>86</v>
      </c>
      <c r="AC103" s="12">
        <v>94</v>
      </c>
      <c r="AD103" s="13">
        <f t="shared" si="4"/>
        <v>83.954545454545453</v>
      </c>
    </row>
    <row r="104" spans="1:30" x14ac:dyDescent="0.2">
      <c r="A104" s="2">
        <v>103</v>
      </c>
      <c r="B104" s="2">
        <v>2021111859</v>
      </c>
      <c r="C104" s="2" t="s">
        <v>19</v>
      </c>
      <c r="D104" s="2">
        <v>87</v>
      </c>
      <c r="E104" s="2">
        <v>84</v>
      </c>
      <c r="F104" s="2">
        <v>86</v>
      </c>
      <c r="G104" s="2">
        <v>88</v>
      </c>
      <c r="H104" s="2">
        <v>81</v>
      </c>
      <c r="I104" s="2">
        <v>95</v>
      </c>
      <c r="J104" s="2">
        <v>85</v>
      </c>
      <c r="K104" s="2">
        <v>86</v>
      </c>
      <c r="L104" s="2">
        <v>84</v>
      </c>
      <c r="M104" s="2">
        <v>77</v>
      </c>
      <c r="N104" s="2">
        <v>82</v>
      </c>
      <c r="O104" s="2">
        <v>85</v>
      </c>
      <c r="P104" s="2">
        <v>70</v>
      </c>
      <c r="Q104" s="2">
        <v>95</v>
      </c>
      <c r="R104" s="2">
        <v>82</v>
      </c>
      <c r="S104" s="2">
        <v>85</v>
      </c>
      <c r="T104" s="12">
        <v>93</v>
      </c>
      <c r="U104" s="12"/>
      <c r="V104" s="12"/>
      <c r="W104" s="12"/>
      <c r="X104" s="12"/>
      <c r="Y104" s="12"/>
      <c r="Z104" s="12"/>
      <c r="AA104" s="12"/>
      <c r="AB104" s="2">
        <v>82</v>
      </c>
      <c r="AC104" s="2">
        <v>88</v>
      </c>
      <c r="AD104" s="13">
        <f t="shared" si="4"/>
        <v>83.88636363636364</v>
      </c>
    </row>
    <row r="105" spans="1:30" x14ac:dyDescent="0.2">
      <c r="A105" s="2">
        <v>104</v>
      </c>
      <c r="B105" s="2">
        <v>2021112007</v>
      </c>
      <c r="C105" s="2" t="s">
        <v>13</v>
      </c>
      <c r="D105" s="2">
        <v>91</v>
      </c>
      <c r="E105" s="2">
        <v>84</v>
      </c>
      <c r="F105" s="2">
        <v>91</v>
      </c>
      <c r="G105" s="2">
        <v>89</v>
      </c>
      <c r="H105" s="2">
        <v>78</v>
      </c>
      <c r="I105" s="2">
        <v>96</v>
      </c>
      <c r="J105" s="2">
        <v>76</v>
      </c>
      <c r="K105" s="2">
        <v>85</v>
      </c>
      <c r="L105" s="12">
        <v>74</v>
      </c>
      <c r="M105" s="12">
        <v>85</v>
      </c>
      <c r="N105" s="12">
        <v>91</v>
      </c>
      <c r="O105" s="12">
        <v>77</v>
      </c>
      <c r="P105" s="12">
        <v>76</v>
      </c>
      <c r="Q105" s="12">
        <v>89</v>
      </c>
      <c r="R105" s="12">
        <v>71</v>
      </c>
      <c r="S105" s="12">
        <v>91</v>
      </c>
      <c r="T105" s="12">
        <v>85</v>
      </c>
      <c r="U105" s="12"/>
      <c r="V105" s="12"/>
      <c r="W105" s="12"/>
      <c r="X105" s="12"/>
      <c r="Y105" s="12"/>
      <c r="Z105" s="12"/>
      <c r="AA105" s="12"/>
      <c r="AB105" s="2">
        <v>93</v>
      </c>
      <c r="AC105" s="12">
        <v>96.6</v>
      </c>
      <c r="AD105" s="13">
        <f t="shared" si="4"/>
        <v>83.786363636363632</v>
      </c>
    </row>
    <row r="106" spans="1:30" x14ac:dyDescent="0.2">
      <c r="A106" s="2">
        <v>105</v>
      </c>
      <c r="B106" s="2">
        <v>2021112132</v>
      </c>
      <c r="C106" s="2" t="s">
        <v>18</v>
      </c>
      <c r="D106" s="2">
        <v>83</v>
      </c>
      <c r="E106" s="2">
        <v>76</v>
      </c>
      <c r="F106" s="2">
        <v>93</v>
      </c>
      <c r="G106" s="2">
        <v>85</v>
      </c>
      <c r="H106" s="2">
        <v>90</v>
      </c>
      <c r="I106" s="2">
        <v>92</v>
      </c>
      <c r="J106" s="2">
        <v>82</v>
      </c>
      <c r="K106" s="2">
        <v>85</v>
      </c>
      <c r="L106" s="12">
        <v>73</v>
      </c>
      <c r="M106" s="12">
        <v>87</v>
      </c>
      <c r="N106" s="12">
        <v>80</v>
      </c>
      <c r="O106" s="12">
        <v>80</v>
      </c>
      <c r="P106" s="12">
        <v>93</v>
      </c>
      <c r="Q106" s="12">
        <v>88</v>
      </c>
      <c r="R106" s="12">
        <v>78</v>
      </c>
      <c r="S106" s="12">
        <v>85</v>
      </c>
      <c r="T106" s="12">
        <v>90</v>
      </c>
      <c r="U106" s="12"/>
      <c r="V106" s="12"/>
      <c r="W106" s="12"/>
      <c r="X106" s="12"/>
      <c r="Y106" s="12"/>
      <c r="Z106" s="12"/>
      <c r="AA106" s="12"/>
      <c r="AB106" s="2">
        <v>81</v>
      </c>
      <c r="AC106" s="12">
        <v>92</v>
      </c>
      <c r="AD106" s="13">
        <f t="shared" si="4"/>
        <v>83.659090909090907</v>
      </c>
    </row>
    <row r="107" spans="1:30" x14ac:dyDescent="0.2">
      <c r="A107" s="2">
        <v>106</v>
      </c>
      <c r="B107" s="2">
        <v>2021112144</v>
      </c>
      <c r="C107" s="2" t="s">
        <v>18</v>
      </c>
      <c r="D107" s="2">
        <v>85</v>
      </c>
      <c r="E107" s="2">
        <v>79</v>
      </c>
      <c r="F107" s="2">
        <v>86</v>
      </c>
      <c r="G107" s="2">
        <v>84</v>
      </c>
      <c r="H107" s="2">
        <v>93</v>
      </c>
      <c r="I107" s="2">
        <v>92</v>
      </c>
      <c r="J107" s="2">
        <v>75</v>
      </c>
      <c r="K107" s="2">
        <v>91</v>
      </c>
      <c r="L107" s="12">
        <v>86</v>
      </c>
      <c r="M107" s="12">
        <v>83</v>
      </c>
      <c r="N107" s="12">
        <v>81</v>
      </c>
      <c r="O107" s="12">
        <v>86</v>
      </c>
      <c r="P107" s="12">
        <v>84</v>
      </c>
      <c r="Q107" s="12">
        <v>83</v>
      </c>
      <c r="R107" s="12">
        <v>65</v>
      </c>
      <c r="S107" s="12">
        <v>76</v>
      </c>
      <c r="T107" s="12">
        <v>92</v>
      </c>
      <c r="U107" s="12"/>
      <c r="V107" s="12"/>
      <c r="W107" s="12"/>
      <c r="X107" s="12"/>
      <c r="Y107" s="12"/>
      <c r="Z107" s="12"/>
      <c r="AA107" s="12"/>
      <c r="AB107" s="2">
        <v>89</v>
      </c>
      <c r="AC107" s="12">
        <v>84</v>
      </c>
      <c r="AD107" s="13">
        <f t="shared" si="4"/>
        <v>83.63636363636364</v>
      </c>
    </row>
    <row r="108" spans="1:30" x14ac:dyDescent="0.2">
      <c r="A108" s="2">
        <v>107</v>
      </c>
      <c r="B108" s="2">
        <v>2021112087</v>
      </c>
      <c r="C108" s="2" t="s">
        <v>15</v>
      </c>
      <c r="D108" s="2">
        <v>80</v>
      </c>
      <c r="E108" s="2">
        <v>83</v>
      </c>
      <c r="F108" s="2">
        <v>82</v>
      </c>
      <c r="G108" s="2">
        <v>89</v>
      </c>
      <c r="H108" s="2">
        <v>86</v>
      </c>
      <c r="I108" s="2">
        <v>96</v>
      </c>
      <c r="J108" s="2">
        <v>78</v>
      </c>
      <c r="K108" s="2">
        <v>82</v>
      </c>
      <c r="L108" s="12">
        <v>89</v>
      </c>
      <c r="M108" s="12">
        <v>83</v>
      </c>
      <c r="N108" s="12">
        <v>82</v>
      </c>
      <c r="O108" s="12">
        <v>95</v>
      </c>
      <c r="P108" s="12">
        <v>81</v>
      </c>
      <c r="Q108" s="12">
        <v>91</v>
      </c>
      <c r="R108" s="12">
        <v>72</v>
      </c>
      <c r="S108" s="12">
        <v>76</v>
      </c>
      <c r="T108" s="12">
        <v>83</v>
      </c>
      <c r="U108" s="12"/>
      <c r="V108" s="12"/>
      <c r="W108" s="12"/>
      <c r="X108" s="12"/>
      <c r="Y108" s="12"/>
      <c r="Z108" s="12"/>
      <c r="AA108" s="12"/>
      <c r="AB108" s="2">
        <v>75</v>
      </c>
      <c r="AC108" s="12">
        <v>92</v>
      </c>
      <c r="AD108" s="13">
        <f t="shared" si="4"/>
        <v>83.545454545454547</v>
      </c>
    </row>
    <row r="109" spans="1:30" x14ac:dyDescent="0.2">
      <c r="A109" s="2">
        <v>108</v>
      </c>
      <c r="B109" s="2">
        <v>2021112172</v>
      </c>
      <c r="C109" s="2" t="s">
        <v>17</v>
      </c>
      <c r="D109" s="2">
        <v>79</v>
      </c>
      <c r="E109" s="2">
        <v>69</v>
      </c>
      <c r="F109" s="2">
        <v>87</v>
      </c>
      <c r="G109" s="2">
        <v>88</v>
      </c>
      <c r="H109" s="2">
        <v>78</v>
      </c>
      <c r="I109" s="2">
        <v>92</v>
      </c>
      <c r="J109" s="2">
        <v>80</v>
      </c>
      <c r="K109" s="2">
        <v>83</v>
      </c>
      <c r="L109" s="12">
        <v>92</v>
      </c>
      <c r="M109" s="12">
        <v>84</v>
      </c>
      <c r="N109" s="12">
        <v>80</v>
      </c>
      <c r="O109" s="12">
        <v>89</v>
      </c>
      <c r="P109" s="12">
        <v>80</v>
      </c>
      <c r="Q109" s="12">
        <v>92</v>
      </c>
      <c r="R109" s="12">
        <v>80</v>
      </c>
      <c r="S109" s="12">
        <v>83</v>
      </c>
      <c r="T109" s="12">
        <v>95</v>
      </c>
      <c r="U109" s="12"/>
      <c r="V109" s="12"/>
      <c r="W109" s="12"/>
      <c r="X109" s="12"/>
      <c r="Y109" s="12"/>
      <c r="Z109" s="12"/>
      <c r="AA109" s="12"/>
      <c r="AB109" s="2">
        <v>93</v>
      </c>
      <c r="AC109" s="12">
        <v>86.8</v>
      </c>
      <c r="AD109" s="13">
        <f t="shared" si="4"/>
        <v>83.518181818181816</v>
      </c>
    </row>
    <row r="110" spans="1:30" x14ac:dyDescent="0.2">
      <c r="A110" s="2">
        <v>109</v>
      </c>
      <c r="B110" s="2">
        <v>2021111903</v>
      </c>
      <c r="C110" s="2" t="s">
        <v>20</v>
      </c>
      <c r="D110" s="2">
        <v>72</v>
      </c>
      <c r="E110" s="2">
        <v>82</v>
      </c>
      <c r="F110" s="2">
        <v>89</v>
      </c>
      <c r="G110" s="2">
        <v>83</v>
      </c>
      <c r="H110" s="2">
        <v>87</v>
      </c>
      <c r="I110" s="2">
        <v>91</v>
      </c>
      <c r="J110" s="2">
        <v>74</v>
      </c>
      <c r="K110" s="2">
        <v>92</v>
      </c>
      <c r="L110" s="12">
        <v>91</v>
      </c>
      <c r="M110" s="12">
        <v>88</v>
      </c>
      <c r="N110" s="12">
        <v>95</v>
      </c>
      <c r="O110" s="12">
        <v>84</v>
      </c>
      <c r="P110" s="12">
        <v>79</v>
      </c>
      <c r="Q110" s="12">
        <v>94</v>
      </c>
      <c r="R110" s="12">
        <v>67</v>
      </c>
      <c r="S110" s="12">
        <v>80</v>
      </c>
      <c r="T110" s="12">
        <v>95</v>
      </c>
      <c r="U110" s="12"/>
      <c r="V110" s="12"/>
      <c r="W110" s="12"/>
      <c r="X110" s="12"/>
      <c r="Y110" s="12"/>
      <c r="Z110" s="12"/>
      <c r="AA110" s="12"/>
      <c r="AB110" s="2">
        <v>84</v>
      </c>
      <c r="AC110" s="12">
        <v>83.7</v>
      </c>
      <c r="AD110" s="13">
        <f t="shared" si="4"/>
        <v>83.49318181818181</v>
      </c>
    </row>
    <row r="111" spans="1:30" x14ac:dyDescent="0.2">
      <c r="A111" s="2">
        <v>110</v>
      </c>
      <c r="B111" s="2">
        <v>2021111868</v>
      </c>
      <c r="C111" s="2" t="s">
        <v>19</v>
      </c>
      <c r="D111" s="2">
        <v>79</v>
      </c>
      <c r="E111" s="2">
        <v>69</v>
      </c>
      <c r="F111" s="2">
        <v>74</v>
      </c>
      <c r="G111" s="2">
        <v>87</v>
      </c>
      <c r="H111" s="2">
        <v>86</v>
      </c>
      <c r="I111" s="2">
        <v>92</v>
      </c>
      <c r="J111" s="2">
        <v>82</v>
      </c>
      <c r="K111" s="2">
        <v>84</v>
      </c>
      <c r="L111" s="2">
        <v>82</v>
      </c>
      <c r="M111" s="2">
        <v>83</v>
      </c>
      <c r="N111" s="2">
        <v>80</v>
      </c>
      <c r="O111" s="2">
        <v>84</v>
      </c>
      <c r="P111" s="2">
        <v>90</v>
      </c>
      <c r="Q111" s="2">
        <v>92</v>
      </c>
      <c r="R111" s="2">
        <v>86</v>
      </c>
      <c r="S111" s="2">
        <v>80</v>
      </c>
      <c r="T111" s="12">
        <v>94</v>
      </c>
      <c r="U111" s="12"/>
      <c r="V111" s="12"/>
      <c r="W111" s="12"/>
      <c r="X111" s="12"/>
      <c r="Y111" s="12"/>
      <c r="Z111" s="12"/>
      <c r="AA111" s="12"/>
      <c r="AB111" s="2">
        <v>89</v>
      </c>
      <c r="AC111" s="2">
        <v>98.8</v>
      </c>
      <c r="AD111" s="13">
        <f t="shared" si="4"/>
        <v>83.154545454545456</v>
      </c>
    </row>
    <row r="112" spans="1:30" x14ac:dyDescent="0.2">
      <c r="A112" s="2">
        <v>111</v>
      </c>
      <c r="B112" s="2">
        <v>2021112056</v>
      </c>
      <c r="C112" s="2" t="s">
        <v>14</v>
      </c>
      <c r="D112" s="2">
        <v>72</v>
      </c>
      <c r="E112" s="2">
        <v>78</v>
      </c>
      <c r="F112" s="2">
        <v>91</v>
      </c>
      <c r="G112" s="2">
        <v>90</v>
      </c>
      <c r="H112" s="2">
        <v>79</v>
      </c>
      <c r="I112" s="2">
        <v>94</v>
      </c>
      <c r="J112" s="2">
        <v>82</v>
      </c>
      <c r="K112" s="2">
        <v>87</v>
      </c>
      <c r="L112" s="12">
        <v>92</v>
      </c>
      <c r="M112" s="12">
        <v>82</v>
      </c>
      <c r="N112" s="12">
        <v>71</v>
      </c>
      <c r="O112" s="12">
        <v>94</v>
      </c>
      <c r="P112" s="12">
        <v>80</v>
      </c>
      <c r="Q112" s="12">
        <v>87</v>
      </c>
      <c r="R112" s="12">
        <v>80</v>
      </c>
      <c r="S112" s="12">
        <v>80</v>
      </c>
      <c r="T112" s="12">
        <v>97</v>
      </c>
      <c r="U112" s="12"/>
      <c r="V112" s="12"/>
      <c r="W112" s="12"/>
      <c r="X112" s="12"/>
      <c r="Y112" s="12"/>
      <c r="Z112" s="12"/>
      <c r="AA112" s="12"/>
      <c r="AB112" s="2">
        <v>85</v>
      </c>
      <c r="AC112" s="12">
        <v>82.4</v>
      </c>
      <c r="AD112" s="13">
        <f t="shared" si="4"/>
        <v>83.100000000000009</v>
      </c>
    </row>
    <row r="113" spans="1:30" x14ac:dyDescent="0.2">
      <c r="A113" s="2">
        <v>112</v>
      </c>
      <c r="B113" s="2">
        <v>2021112154</v>
      </c>
      <c r="C113" s="2" t="s">
        <v>18</v>
      </c>
      <c r="D113" s="2">
        <v>89</v>
      </c>
      <c r="E113" s="2">
        <v>82</v>
      </c>
      <c r="F113" s="2">
        <v>92</v>
      </c>
      <c r="G113" s="2">
        <v>85</v>
      </c>
      <c r="H113" s="2">
        <v>83</v>
      </c>
      <c r="I113" s="2">
        <v>92</v>
      </c>
      <c r="J113" s="2">
        <v>82</v>
      </c>
      <c r="K113" s="2">
        <v>86</v>
      </c>
      <c r="L113" s="12">
        <v>92</v>
      </c>
      <c r="M113" s="12">
        <v>86</v>
      </c>
      <c r="N113" s="12">
        <v>89</v>
      </c>
      <c r="O113" s="12">
        <v>71</v>
      </c>
      <c r="P113" s="12">
        <v>82</v>
      </c>
      <c r="Q113" s="12">
        <v>84</v>
      </c>
      <c r="R113" s="12">
        <v>78</v>
      </c>
      <c r="S113" s="12">
        <v>85</v>
      </c>
      <c r="T113" s="12">
        <v>64</v>
      </c>
      <c r="U113" s="12"/>
      <c r="V113" s="12"/>
      <c r="W113" s="12"/>
      <c r="X113" s="12"/>
      <c r="Y113" s="12"/>
      <c r="Z113" s="12"/>
      <c r="AA113" s="12"/>
      <c r="AB113" s="2">
        <v>76</v>
      </c>
      <c r="AC113" s="12">
        <v>88</v>
      </c>
      <c r="AD113" s="13">
        <f t="shared" si="4"/>
        <v>83.068181818181813</v>
      </c>
    </row>
    <row r="114" spans="1:30" x14ac:dyDescent="0.2">
      <c r="A114" s="2">
        <v>113</v>
      </c>
      <c r="B114" s="2">
        <v>2021112047</v>
      </c>
      <c r="C114" s="2" t="s">
        <v>14</v>
      </c>
      <c r="D114" s="2">
        <v>71</v>
      </c>
      <c r="E114" s="2">
        <v>89</v>
      </c>
      <c r="F114" s="2">
        <v>91</v>
      </c>
      <c r="G114" s="2">
        <v>89</v>
      </c>
      <c r="H114" s="2">
        <v>88</v>
      </c>
      <c r="I114" s="2">
        <v>88</v>
      </c>
      <c r="J114" s="2">
        <v>82</v>
      </c>
      <c r="K114" s="2">
        <v>94</v>
      </c>
      <c r="L114" s="12">
        <v>86</v>
      </c>
      <c r="M114" s="12">
        <v>85</v>
      </c>
      <c r="N114" s="12">
        <v>79</v>
      </c>
      <c r="O114" s="12">
        <v>89</v>
      </c>
      <c r="P114" s="12">
        <v>82</v>
      </c>
      <c r="Q114" s="12">
        <v>93</v>
      </c>
      <c r="R114" s="12">
        <v>72</v>
      </c>
      <c r="S114" s="12">
        <v>82</v>
      </c>
      <c r="T114" s="12">
        <v>92</v>
      </c>
      <c r="U114" s="12"/>
      <c r="V114" s="12"/>
      <c r="W114" s="12"/>
      <c r="X114" s="12"/>
      <c r="Y114" s="12"/>
      <c r="Z114" s="12"/>
      <c r="AA114" s="12"/>
      <c r="AB114" s="2">
        <v>67</v>
      </c>
      <c r="AC114" s="12">
        <v>62.8</v>
      </c>
      <c r="AD114" s="13">
        <f t="shared" si="4"/>
        <v>82.99545454545455</v>
      </c>
    </row>
    <row r="115" spans="1:30" x14ac:dyDescent="0.2">
      <c r="A115" s="2">
        <v>114</v>
      </c>
      <c r="B115" s="2">
        <v>2021111972</v>
      </c>
      <c r="C115" s="2" t="s">
        <v>12</v>
      </c>
      <c r="D115" s="2">
        <v>68</v>
      </c>
      <c r="E115" s="2">
        <v>85</v>
      </c>
      <c r="F115" s="2">
        <v>88</v>
      </c>
      <c r="G115" s="2">
        <v>90</v>
      </c>
      <c r="H115" s="2">
        <v>86</v>
      </c>
      <c r="I115" s="2">
        <v>94</v>
      </c>
      <c r="J115" s="2">
        <v>79</v>
      </c>
      <c r="K115" s="2">
        <v>86</v>
      </c>
      <c r="L115" s="12">
        <v>85</v>
      </c>
      <c r="M115" s="12">
        <v>78</v>
      </c>
      <c r="N115" s="12">
        <v>91</v>
      </c>
      <c r="O115" s="12">
        <v>81</v>
      </c>
      <c r="P115" s="12">
        <v>85</v>
      </c>
      <c r="Q115" s="12">
        <v>86</v>
      </c>
      <c r="R115" s="12">
        <v>82</v>
      </c>
      <c r="S115" s="12">
        <v>75</v>
      </c>
      <c r="T115" s="12">
        <v>91</v>
      </c>
      <c r="U115" s="12"/>
      <c r="V115" s="12"/>
      <c r="W115" s="12"/>
      <c r="X115" s="12"/>
      <c r="Y115" s="12"/>
      <c r="Z115" s="12"/>
      <c r="AA115" s="12"/>
      <c r="AB115" s="2">
        <v>82</v>
      </c>
      <c r="AC115" s="12">
        <v>94.4</v>
      </c>
      <c r="AD115" s="13">
        <f t="shared" si="4"/>
        <v>82.918181818181822</v>
      </c>
    </row>
    <row r="116" spans="1:30" x14ac:dyDescent="0.2">
      <c r="A116" s="2">
        <v>115</v>
      </c>
      <c r="B116" s="2">
        <v>2021112151</v>
      </c>
      <c r="C116" s="2" t="s">
        <v>18</v>
      </c>
      <c r="D116" s="2">
        <v>76</v>
      </c>
      <c r="E116" s="2">
        <v>85</v>
      </c>
      <c r="F116" s="2">
        <v>95</v>
      </c>
      <c r="G116" s="2">
        <v>87</v>
      </c>
      <c r="H116" s="2">
        <v>84</v>
      </c>
      <c r="I116" s="2">
        <v>92</v>
      </c>
      <c r="J116" s="2">
        <v>78</v>
      </c>
      <c r="K116" s="2">
        <v>84</v>
      </c>
      <c r="L116" s="12">
        <v>88</v>
      </c>
      <c r="M116" s="12">
        <v>80</v>
      </c>
      <c r="N116" s="12">
        <v>78</v>
      </c>
      <c r="O116" s="12">
        <v>84</v>
      </c>
      <c r="P116" s="12">
        <v>74</v>
      </c>
      <c r="Q116" s="12">
        <v>89</v>
      </c>
      <c r="R116" s="12">
        <v>79</v>
      </c>
      <c r="S116" s="12">
        <v>80</v>
      </c>
      <c r="T116" s="12">
        <v>90</v>
      </c>
      <c r="U116" s="12"/>
      <c r="V116" s="12"/>
      <c r="W116" s="12"/>
      <c r="X116" s="12"/>
      <c r="Y116" s="12"/>
      <c r="Z116" s="12"/>
      <c r="AA116" s="12"/>
      <c r="AB116" s="2">
        <v>95</v>
      </c>
      <c r="AC116" s="12">
        <v>99.4</v>
      </c>
      <c r="AD116" s="13">
        <f t="shared" si="4"/>
        <v>82.895454545454541</v>
      </c>
    </row>
    <row r="117" spans="1:30" x14ac:dyDescent="0.2">
      <c r="A117" s="2">
        <v>116</v>
      </c>
      <c r="B117" s="2">
        <v>2021112064</v>
      </c>
      <c r="C117" s="2" t="s">
        <v>14</v>
      </c>
      <c r="D117" s="2">
        <v>70</v>
      </c>
      <c r="E117" s="2">
        <v>62</v>
      </c>
      <c r="F117" s="2">
        <v>94</v>
      </c>
      <c r="G117" s="2">
        <v>90</v>
      </c>
      <c r="H117" s="2">
        <v>84</v>
      </c>
      <c r="I117" s="2">
        <v>97</v>
      </c>
      <c r="J117" s="2">
        <v>84</v>
      </c>
      <c r="K117" s="2">
        <v>84</v>
      </c>
      <c r="L117" s="12">
        <v>84</v>
      </c>
      <c r="M117" s="12">
        <v>86</v>
      </c>
      <c r="N117" s="12">
        <v>86</v>
      </c>
      <c r="O117" s="12">
        <v>86</v>
      </c>
      <c r="P117" s="12">
        <v>87</v>
      </c>
      <c r="Q117" s="12">
        <v>89</v>
      </c>
      <c r="R117" s="12">
        <v>75</v>
      </c>
      <c r="S117" s="12">
        <v>83</v>
      </c>
      <c r="T117" s="12">
        <v>97</v>
      </c>
      <c r="U117" s="12"/>
      <c r="V117" s="12"/>
      <c r="W117" s="12"/>
      <c r="X117" s="12"/>
      <c r="Y117" s="12"/>
      <c r="Z117" s="12"/>
      <c r="AA117" s="12"/>
      <c r="AB117" s="2">
        <v>73</v>
      </c>
      <c r="AC117" s="12">
        <v>81.099999999999994</v>
      </c>
      <c r="AD117" s="13">
        <f t="shared" si="4"/>
        <v>82.729545454545459</v>
      </c>
    </row>
    <row r="118" spans="1:30" x14ac:dyDescent="0.2">
      <c r="A118" s="2">
        <v>117</v>
      </c>
      <c r="B118" s="2">
        <v>2021112067</v>
      </c>
      <c r="C118" s="2" t="s">
        <v>15</v>
      </c>
      <c r="D118" s="2">
        <v>77</v>
      </c>
      <c r="E118" s="2">
        <v>85</v>
      </c>
      <c r="F118" s="2">
        <v>95</v>
      </c>
      <c r="G118" s="2">
        <v>93</v>
      </c>
      <c r="H118" s="2">
        <v>81</v>
      </c>
      <c r="I118" s="2">
        <v>96</v>
      </c>
      <c r="J118" s="2">
        <v>81</v>
      </c>
      <c r="K118" s="2">
        <v>92</v>
      </c>
      <c r="L118" s="12">
        <v>84</v>
      </c>
      <c r="M118" s="12">
        <v>82</v>
      </c>
      <c r="N118" s="12">
        <v>94</v>
      </c>
      <c r="O118" s="12">
        <v>80</v>
      </c>
      <c r="P118" s="12">
        <v>75</v>
      </c>
      <c r="Q118" s="12">
        <v>93</v>
      </c>
      <c r="R118" s="12">
        <v>71</v>
      </c>
      <c r="S118" s="12">
        <v>79</v>
      </c>
      <c r="T118" s="12">
        <v>70</v>
      </c>
      <c r="U118" s="12"/>
      <c r="V118" s="12"/>
      <c r="W118" s="12"/>
      <c r="X118" s="12"/>
      <c r="Y118" s="12"/>
      <c r="Z118" s="12"/>
      <c r="AA118" s="12"/>
      <c r="AB118" s="2">
        <v>76</v>
      </c>
      <c r="AC118" s="12">
        <v>90.8</v>
      </c>
      <c r="AD118" s="13">
        <f t="shared" si="4"/>
        <v>82.586363636363643</v>
      </c>
    </row>
    <row r="119" spans="1:30" x14ac:dyDescent="0.2">
      <c r="A119" s="2">
        <v>118</v>
      </c>
      <c r="B119" s="2">
        <v>2021112071</v>
      </c>
      <c r="C119" s="2" t="s">
        <v>15</v>
      </c>
      <c r="D119" s="2">
        <v>71</v>
      </c>
      <c r="E119" s="2">
        <v>84</v>
      </c>
      <c r="F119" s="2">
        <v>94</v>
      </c>
      <c r="G119" s="2">
        <v>93</v>
      </c>
      <c r="H119" s="2">
        <v>81</v>
      </c>
      <c r="I119" s="2">
        <v>100</v>
      </c>
      <c r="J119" s="2">
        <v>80</v>
      </c>
      <c r="K119" s="2">
        <v>91</v>
      </c>
      <c r="L119" s="12">
        <v>83</v>
      </c>
      <c r="M119" s="12">
        <v>86</v>
      </c>
      <c r="N119" s="12">
        <v>81</v>
      </c>
      <c r="O119" s="12">
        <v>83</v>
      </c>
      <c r="P119" s="12">
        <v>74</v>
      </c>
      <c r="Q119" s="12">
        <v>90</v>
      </c>
      <c r="R119" s="12">
        <v>80</v>
      </c>
      <c r="S119" s="12">
        <v>79</v>
      </c>
      <c r="T119" s="12">
        <v>88</v>
      </c>
      <c r="U119" s="12"/>
      <c r="V119" s="12"/>
      <c r="W119" s="12"/>
      <c r="X119" s="12"/>
      <c r="Y119" s="12"/>
      <c r="Z119" s="12"/>
      <c r="AA119" s="12"/>
      <c r="AB119" s="2">
        <v>91</v>
      </c>
      <c r="AC119" s="12">
        <v>95.6</v>
      </c>
      <c r="AD119" s="13">
        <f t="shared" si="4"/>
        <v>82.513636363636365</v>
      </c>
    </row>
    <row r="120" spans="1:30" x14ac:dyDescent="0.2">
      <c r="A120" s="2">
        <v>119</v>
      </c>
      <c r="B120" s="2">
        <v>2021112171</v>
      </c>
      <c r="C120" s="2" t="s">
        <v>17</v>
      </c>
      <c r="D120" s="2">
        <v>84</v>
      </c>
      <c r="E120" s="2">
        <v>69</v>
      </c>
      <c r="F120" s="2">
        <v>87</v>
      </c>
      <c r="G120" s="2">
        <v>87</v>
      </c>
      <c r="H120" s="2">
        <v>80</v>
      </c>
      <c r="I120" s="2">
        <v>92</v>
      </c>
      <c r="J120" s="2">
        <v>81</v>
      </c>
      <c r="K120" s="2">
        <v>86</v>
      </c>
      <c r="L120" s="12">
        <v>90</v>
      </c>
      <c r="M120" s="12">
        <v>82</v>
      </c>
      <c r="N120" s="12">
        <v>75</v>
      </c>
      <c r="O120" s="12">
        <v>90</v>
      </c>
      <c r="P120" s="12">
        <v>70</v>
      </c>
      <c r="Q120" s="12">
        <v>92</v>
      </c>
      <c r="R120" s="12">
        <v>76</v>
      </c>
      <c r="S120" s="12">
        <v>79</v>
      </c>
      <c r="T120" s="12">
        <v>95</v>
      </c>
      <c r="U120" s="12"/>
      <c r="V120" s="12"/>
      <c r="W120" s="12"/>
      <c r="X120" s="12"/>
      <c r="Y120" s="12"/>
      <c r="Z120" s="12"/>
      <c r="AA120" s="12"/>
      <c r="AB120" s="2">
        <v>80</v>
      </c>
      <c r="AC120" s="12">
        <v>92.2</v>
      </c>
      <c r="AD120" s="13">
        <f t="shared" si="4"/>
        <v>82.50454545454545</v>
      </c>
    </row>
    <row r="121" spans="1:30" x14ac:dyDescent="0.2">
      <c r="A121" s="2">
        <v>120</v>
      </c>
      <c r="B121" s="2">
        <v>2021112077</v>
      </c>
      <c r="C121" s="2" t="s">
        <v>15</v>
      </c>
      <c r="D121" s="2">
        <v>71</v>
      </c>
      <c r="E121" s="2">
        <v>71</v>
      </c>
      <c r="F121" s="2">
        <v>90</v>
      </c>
      <c r="G121" s="2">
        <v>93</v>
      </c>
      <c r="H121" s="2">
        <v>79</v>
      </c>
      <c r="I121" s="2">
        <v>98</v>
      </c>
      <c r="J121" s="2">
        <v>83</v>
      </c>
      <c r="K121" s="2">
        <v>88</v>
      </c>
      <c r="L121" s="12">
        <v>83</v>
      </c>
      <c r="M121" s="12">
        <v>86</v>
      </c>
      <c r="N121" s="12">
        <v>82</v>
      </c>
      <c r="O121" s="12">
        <v>81</v>
      </c>
      <c r="P121" s="12">
        <v>80</v>
      </c>
      <c r="Q121" s="12">
        <v>91</v>
      </c>
      <c r="R121" s="12">
        <v>82</v>
      </c>
      <c r="S121" s="12">
        <v>79</v>
      </c>
      <c r="T121" s="12">
        <v>96</v>
      </c>
      <c r="U121" s="12"/>
      <c r="V121" s="12"/>
      <c r="W121" s="12"/>
      <c r="X121" s="12"/>
      <c r="Y121" s="12"/>
      <c r="Z121" s="12"/>
      <c r="AA121" s="12"/>
      <c r="AB121" s="2">
        <v>91</v>
      </c>
      <c r="AC121" s="12">
        <v>99.4</v>
      </c>
      <c r="AD121" s="13">
        <f t="shared" si="4"/>
        <v>82.418181818181822</v>
      </c>
    </row>
    <row r="122" spans="1:30" x14ac:dyDescent="0.2">
      <c r="A122" s="2">
        <v>121</v>
      </c>
      <c r="B122" s="2">
        <v>2021112123</v>
      </c>
      <c r="C122" s="2" t="s">
        <v>16</v>
      </c>
      <c r="D122" s="2">
        <v>76</v>
      </c>
      <c r="E122" s="2">
        <v>87</v>
      </c>
      <c r="F122" s="2">
        <v>92</v>
      </c>
      <c r="G122" s="2">
        <v>86</v>
      </c>
      <c r="H122" s="2">
        <v>90</v>
      </c>
      <c r="I122" s="2">
        <v>92</v>
      </c>
      <c r="J122" s="2">
        <v>79</v>
      </c>
      <c r="K122" s="2">
        <v>90</v>
      </c>
      <c r="L122" s="12">
        <v>86</v>
      </c>
      <c r="M122" s="12">
        <v>84</v>
      </c>
      <c r="N122" s="12">
        <v>87</v>
      </c>
      <c r="O122" s="12">
        <v>75</v>
      </c>
      <c r="P122" s="12">
        <v>70</v>
      </c>
      <c r="Q122" s="12">
        <v>90</v>
      </c>
      <c r="R122" s="12">
        <v>76</v>
      </c>
      <c r="S122" s="12">
        <v>80</v>
      </c>
      <c r="T122" s="12">
        <v>93</v>
      </c>
      <c r="U122" s="12"/>
      <c r="V122" s="12"/>
      <c r="W122" s="12"/>
      <c r="X122" s="12"/>
      <c r="Y122" s="12"/>
      <c r="Z122" s="12"/>
      <c r="AA122" s="12"/>
      <c r="AB122" s="2">
        <v>80</v>
      </c>
      <c r="AC122" s="12">
        <v>89.2</v>
      </c>
      <c r="AD122" s="13">
        <f t="shared" si="4"/>
        <v>82.413636363636357</v>
      </c>
    </row>
    <row r="123" spans="1:30" x14ac:dyDescent="0.2">
      <c r="A123" s="2">
        <v>122</v>
      </c>
      <c r="B123" s="2">
        <v>2021112086</v>
      </c>
      <c r="C123" s="2" t="s">
        <v>15</v>
      </c>
      <c r="D123" s="2">
        <v>81</v>
      </c>
      <c r="E123" s="2">
        <v>84</v>
      </c>
      <c r="F123" s="2">
        <v>93</v>
      </c>
      <c r="G123" s="2">
        <v>91</v>
      </c>
      <c r="H123" s="2">
        <v>84</v>
      </c>
      <c r="I123" s="2">
        <v>96</v>
      </c>
      <c r="J123" s="2">
        <v>79</v>
      </c>
      <c r="K123" s="2">
        <v>87</v>
      </c>
      <c r="L123" s="12">
        <v>90</v>
      </c>
      <c r="M123" s="12">
        <v>80</v>
      </c>
      <c r="N123" s="12">
        <v>76</v>
      </c>
      <c r="O123" s="12">
        <v>75</v>
      </c>
      <c r="P123" s="12">
        <v>88</v>
      </c>
      <c r="Q123" s="12">
        <v>87</v>
      </c>
      <c r="R123" s="12">
        <v>69</v>
      </c>
      <c r="S123" s="12">
        <v>78</v>
      </c>
      <c r="T123" s="12">
        <v>91</v>
      </c>
      <c r="U123" s="12"/>
      <c r="V123" s="12"/>
      <c r="W123" s="12"/>
      <c r="X123" s="12"/>
      <c r="Y123" s="12"/>
      <c r="Z123" s="12"/>
      <c r="AA123" s="12"/>
      <c r="AB123" s="2">
        <v>71</v>
      </c>
      <c r="AC123" s="12">
        <v>91.6</v>
      </c>
      <c r="AD123" s="13">
        <f t="shared" si="4"/>
        <v>82.399999999999991</v>
      </c>
    </row>
    <row r="124" spans="1:30" x14ac:dyDescent="0.2">
      <c r="A124" s="2">
        <v>123</v>
      </c>
      <c r="B124" s="2">
        <v>2021111958</v>
      </c>
      <c r="C124" s="2" t="s">
        <v>22</v>
      </c>
      <c r="D124" s="2">
        <v>85</v>
      </c>
      <c r="E124" s="2">
        <v>67</v>
      </c>
      <c r="F124" s="2">
        <v>86</v>
      </c>
      <c r="G124" s="2">
        <v>85</v>
      </c>
      <c r="H124" s="2">
        <v>86</v>
      </c>
      <c r="I124" s="2">
        <v>90</v>
      </c>
      <c r="J124" s="2">
        <v>87</v>
      </c>
      <c r="K124" s="2">
        <v>85</v>
      </c>
      <c r="L124" s="12">
        <v>86</v>
      </c>
      <c r="M124" s="12">
        <v>75</v>
      </c>
      <c r="N124" s="12">
        <v>75</v>
      </c>
      <c r="O124" s="12">
        <v>94</v>
      </c>
      <c r="P124" s="12">
        <v>68</v>
      </c>
      <c r="Q124" s="12">
        <v>94</v>
      </c>
      <c r="R124" s="12">
        <v>77</v>
      </c>
      <c r="S124" s="12">
        <v>74</v>
      </c>
      <c r="T124" s="12">
        <v>93</v>
      </c>
      <c r="U124" s="12"/>
      <c r="V124" s="12"/>
      <c r="W124" s="12"/>
      <c r="X124" s="12"/>
      <c r="Y124" s="12"/>
      <c r="Z124" s="12"/>
      <c r="AA124" s="12"/>
      <c r="AB124" s="2">
        <v>74</v>
      </c>
      <c r="AC124" s="12">
        <v>92.8</v>
      </c>
      <c r="AD124" s="13">
        <f t="shared" si="4"/>
        <v>82.359090909090909</v>
      </c>
    </row>
    <row r="125" spans="1:30" x14ac:dyDescent="0.2">
      <c r="A125" s="2">
        <v>124</v>
      </c>
      <c r="B125" s="2">
        <v>2021112034</v>
      </c>
      <c r="C125" s="2" t="s">
        <v>13</v>
      </c>
      <c r="D125" s="2">
        <v>72</v>
      </c>
      <c r="E125" s="2">
        <v>53</v>
      </c>
      <c r="F125" s="2">
        <v>81</v>
      </c>
      <c r="G125" s="2">
        <v>92</v>
      </c>
      <c r="H125" s="2">
        <v>76</v>
      </c>
      <c r="I125" s="2">
        <v>99</v>
      </c>
      <c r="J125" s="2">
        <v>72</v>
      </c>
      <c r="K125" s="2">
        <v>95</v>
      </c>
      <c r="L125" s="12">
        <v>82</v>
      </c>
      <c r="M125" s="12">
        <v>87</v>
      </c>
      <c r="N125" s="12">
        <v>96</v>
      </c>
      <c r="O125" s="12">
        <v>89</v>
      </c>
      <c r="P125" s="12">
        <v>88</v>
      </c>
      <c r="Q125" s="12">
        <v>95</v>
      </c>
      <c r="R125" s="12">
        <v>78</v>
      </c>
      <c r="S125" s="12">
        <v>72</v>
      </c>
      <c r="T125" s="12">
        <v>86</v>
      </c>
      <c r="U125" s="12"/>
      <c r="V125" s="12"/>
      <c r="W125" s="12"/>
      <c r="X125" s="12"/>
      <c r="Y125" s="12"/>
      <c r="Z125" s="12"/>
      <c r="AA125" s="12"/>
      <c r="AB125" s="2">
        <v>91</v>
      </c>
      <c r="AC125" s="12">
        <v>96.6</v>
      </c>
      <c r="AD125" s="13">
        <f t="shared" si="4"/>
        <v>82.354545454545459</v>
      </c>
    </row>
    <row r="126" spans="1:30" x14ac:dyDescent="0.2">
      <c r="A126" s="2">
        <v>125</v>
      </c>
      <c r="B126" s="2">
        <v>2021111843</v>
      </c>
      <c r="C126" s="2" t="s">
        <v>19</v>
      </c>
      <c r="D126" s="2">
        <v>89</v>
      </c>
      <c r="E126" s="2">
        <v>66</v>
      </c>
      <c r="F126" s="2">
        <v>90</v>
      </c>
      <c r="G126" s="2">
        <v>85</v>
      </c>
      <c r="H126" s="2">
        <v>89</v>
      </c>
      <c r="I126" s="2">
        <v>94</v>
      </c>
      <c r="J126" s="2">
        <v>83</v>
      </c>
      <c r="K126" s="2">
        <v>89</v>
      </c>
      <c r="L126" s="2">
        <v>84</v>
      </c>
      <c r="M126" s="2">
        <v>83</v>
      </c>
      <c r="N126" s="2">
        <v>74</v>
      </c>
      <c r="O126" s="2">
        <v>78</v>
      </c>
      <c r="P126" s="2">
        <v>71</v>
      </c>
      <c r="Q126" s="2">
        <v>91</v>
      </c>
      <c r="R126" s="2">
        <v>84</v>
      </c>
      <c r="S126" s="2">
        <v>81</v>
      </c>
      <c r="T126" s="12">
        <v>93</v>
      </c>
      <c r="U126" s="12"/>
      <c r="V126" s="2"/>
      <c r="W126" s="2"/>
      <c r="X126" s="2"/>
      <c r="Y126" s="2"/>
      <c r="Z126" s="2"/>
      <c r="AA126" s="12"/>
      <c r="AB126" s="2">
        <v>84</v>
      </c>
      <c r="AC126" s="2">
        <v>83.6</v>
      </c>
      <c r="AD126" s="13">
        <f t="shared" si="4"/>
        <v>82.309090909090912</v>
      </c>
    </row>
    <row r="127" spans="1:30" x14ac:dyDescent="0.2">
      <c r="A127" s="2">
        <v>126</v>
      </c>
      <c r="B127" s="2">
        <v>2021112015</v>
      </c>
      <c r="C127" s="2" t="s">
        <v>13</v>
      </c>
      <c r="D127" s="2">
        <v>81</v>
      </c>
      <c r="E127" s="2">
        <v>84</v>
      </c>
      <c r="F127" s="2">
        <v>88</v>
      </c>
      <c r="G127" s="2">
        <v>93</v>
      </c>
      <c r="H127" s="2">
        <v>86</v>
      </c>
      <c r="I127" s="2">
        <v>100</v>
      </c>
      <c r="J127" s="2">
        <v>74</v>
      </c>
      <c r="K127" s="2">
        <v>91</v>
      </c>
      <c r="L127" s="12">
        <v>89</v>
      </c>
      <c r="M127" s="12">
        <v>89</v>
      </c>
      <c r="N127" s="12">
        <v>79</v>
      </c>
      <c r="O127" s="12">
        <v>76</v>
      </c>
      <c r="P127" s="12">
        <v>75</v>
      </c>
      <c r="Q127" s="12">
        <v>93</v>
      </c>
      <c r="R127" s="12">
        <v>70</v>
      </c>
      <c r="S127" s="12">
        <v>79</v>
      </c>
      <c r="T127" s="12" t="s">
        <v>33</v>
      </c>
      <c r="U127" s="12"/>
      <c r="V127" s="12"/>
      <c r="W127" s="12"/>
      <c r="X127" s="12"/>
      <c r="Y127" s="12"/>
      <c r="Z127" s="12"/>
      <c r="AA127" s="12"/>
      <c r="AB127" s="2">
        <v>91</v>
      </c>
      <c r="AC127" s="12">
        <v>92.8</v>
      </c>
      <c r="AD127" s="13">
        <f>(D127*5+E127*2+F127*2+G127*3+H127*3+I127*0+J127*2+K127*2+L127*3+M127*1+N127*4+O127*5+P127*3+Q127*0+R127*2+S127*3+AB127+AC127)/42</f>
        <v>82.233333333333334</v>
      </c>
    </row>
    <row r="128" spans="1:30" x14ac:dyDescent="0.2">
      <c r="A128" s="2">
        <v>127</v>
      </c>
      <c r="B128" s="2">
        <v>2021111936</v>
      </c>
      <c r="C128" s="2" t="s">
        <v>21</v>
      </c>
      <c r="D128" s="2">
        <v>75</v>
      </c>
      <c r="E128" s="2">
        <v>70</v>
      </c>
      <c r="F128" s="2">
        <v>94</v>
      </c>
      <c r="G128" s="2">
        <v>92</v>
      </c>
      <c r="H128" s="2">
        <v>81</v>
      </c>
      <c r="I128" s="2">
        <v>92</v>
      </c>
      <c r="J128" s="2">
        <v>82</v>
      </c>
      <c r="K128" s="2">
        <v>86</v>
      </c>
      <c r="L128" s="12">
        <v>75</v>
      </c>
      <c r="M128" s="12">
        <v>88</v>
      </c>
      <c r="N128" s="12">
        <v>65</v>
      </c>
      <c r="O128" s="12">
        <v>93</v>
      </c>
      <c r="P128" s="12">
        <v>78</v>
      </c>
      <c r="Q128" s="12">
        <v>94</v>
      </c>
      <c r="R128" s="12">
        <v>79</v>
      </c>
      <c r="S128" s="12">
        <v>85</v>
      </c>
      <c r="T128" s="12">
        <v>93</v>
      </c>
      <c r="U128" s="12"/>
      <c r="V128" s="12"/>
      <c r="W128" s="12"/>
      <c r="X128" s="12"/>
      <c r="Y128" s="12"/>
      <c r="Z128" s="12"/>
      <c r="AA128" s="12"/>
      <c r="AB128" s="2">
        <v>90</v>
      </c>
      <c r="AC128" s="12">
        <v>95.2</v>
      </c>
      <c r="AD128" s="13">
        <f>(D128*5+E128*2+F128*2+G128*3+H128*3+I128*0+J128*2+K128*2+L128*3+M128*1+N128*4+O128*5+P128*3+Q128*0+R128*2+S128*3+T128*2+AB128+AC128)/44</f>
        <v>82.140909090909091</v>
      </c>
    </row>
    <row r="129" spans="1:30" x14ac:dyDescent="0.2">
      <c r="A129" s="2">
        <v>128</v>
      </c>
      <c r="B129" s="2">
        <v>2021112137</v>
      </c>
      <c r="C129" s="2" t="s">
        <v>18</v>
      </c>
      <c r="D129" s="2">
        <v>92</v>
      </c>
      <c r="E129" s="2">
        <v>81</v>
      </c>
      <c r="F129" s="2">
        <v>94</v>
      </c>
      <c r="G129" s="2">
        <v>84</v>
      </c>
      <c r="H129" s="2">
        <v>93</v>
      </c>
      <c r="I129" s="2">
        <v>92</v>
      </c>
      <c r="J129" s="2">
        <v>81</v>
      </c>
      <c r="K129" s="2">
        <v>86</v>
      </c>
      <c r="L129" s="12">
        <v>67</v>
      </c>
      <c r="M129" s="12">
        <v>80</v>
      </c>
      <c r="N129" s="12">
        <v>79</v>
      </c>
      <c r="O129" s="12">
        <v>82</v>
      </c>
      <c r="P129" s="12">
        <v>73</v>
      </c>
      <c r="Q129" s="12">
        <v>75</v>
      </c>
      <c r="R129" s="12">
        <v>71</v>
      </c>
      <c r="S129" s="12">
        <v>77</v>
      </c>
      <c r="T129" s="12">
        <v>80</v>
      </c>
      <c r="U129" s="12"/>
      <c r="V129" s="12"/>
      <c r="W129" s="12"/>
      <c r="X129" s="12"/>
      <c r="Y129" s="12"/>
      <c r="Z129" s="12"/>
      <c r="AA129" s="12"/>
      <c r="AB129" s="2">
        <v>85</v>
      </c>
      <c r="AC129" s="12">
        <v>94.4</v>
      </c>
      <c r="AD129" s="13">
        <f>(D129*5+E129*2+F129*2+G129*3+H129*3+I129*0+J129*2+K129*2+L129*3+M129*1+N129*4+O129*5+P129*3+Q129*0+R129*2+S129*3+T129*2+AB129+AC129)/44</f>
        <v>82.122727272727275</v>
      </c>
    </row>
    <row r="130" spans="1:30" x14ac:dyDescent="0.2">
      <c r="A130" s="2">
        <v>129</v>
      </c>
      <c r="B130" s="2">
        <v>2021112101</v>
      </c>
      <c r="C130" s="2" t="s">
        <v>16</v>
      </c>
      <c r="D130" s="2">
        <v>84</v>
      </c>
      <c r="E130" s="2">
        <v>83</v>
      </c>
      <c r="F130" s="2">
        <v>96</v>
      </c>
      <c r="G130" s="2">
        <v>89</v>
      </c>
      <c r="H130" s="2">
        <v>91</v>
      </c>
      <c r="I130" s="2">
        <v>92</v>
      </c>
      <c r="J130" s="2">
        <v>85</v>
      </c>
      <c r="K130" s="2">
        <v>86</v>
      </c>
      <c r="L130" s="12">
        <v>75</v>
      </c>
      <c r="M130" s="12">
        <v>82</v>
      </c>
      <c r="N130" s="12">
        <v>66</v>
      </c>
      <c r="O130" s="12">
        <v>83</v>
      </c>
      <c r="P130" s="12">
        <v>73</v>
      </c>
      <c r="Q130" s="12">
        <v>95</v>
      </c>
      <c r="R130" s="12">
        <v>77</v>
      </c>
      <c r="S130" s="12">
        <v>80</v>
      </c>
      <c r="T130" s="12">
        <v>83</v>
      </c>
      <c r="U130" s="12">
        <v>92</v>
      </c>
      <c r="V130" s="12"/>
      <c r="W130" s="12"/>
      <c r="X130" s="12"/>
      <c r="Y130" s="12"/>
      <c r="Z130" s="12"/>
      <c r="AA130" s="12"/>
      <c r="AB130" s="2">
        <v>80</v>
      </c>
      <c r="AC130" s="12">
        <v>88</v>
      </c>
      <c r="AD130" s="13">
        <f>(D130*5+E130*2+F130*2+G130*3+H130*3+I130*0+J130*2+K130*2+L130*3+M130*1+N130*4+O130*5+P130*3+Q130*0+R130*2+S130*3+T130*2+U130*2+AB130+AC130)/46</f>
        <v>82.108695652173907</v>
      </c>
    </row>
    <row r="131" spans="1:30" x14ac:dyDescent="0.2">
      <c r="A131" s="2">
        <v>130</v>
      </c>
      <c r="B131" s="2">
        <v>2021111932</v>
      </c>
      <c r="C131" s="2" t="s">
        <v>21</v>
      </c>
      <c r="D131" s="2">
        <v>79</v>
      </c>
      <c r="E131" s="2">
        <v>77</v>
      </c>
      <c r="F131" s="2">
        <v>95</v>
      </c>
      <c r="G131" s="2">
        <v>88</v>
      </c>
      <c r="H131" s="2">
        <v>92</v>
      </c>
      <c r="I131" s="2">
        <v>94</v>
      </c>
      <c r="J131" s="2">
        <v>77</v>
      </c>
      <c r="K131" s="2">
        <v>85</v>
      </c>
      <c r="L131" s="12">
        <v>77</v>
      </c>
      <c r="M131" s="12">
        <v>82</v>
      </c>
      <c r="N131" s="12">
        <v>88</v>
      </c>
      <c r="O131" s="12">
        <v>77</v>
      </c>
      <c r="P131" s="12">
        <v>83</v>
      </c>
      <c r="Q131" s="12">
        <v>97</v>
      </c>
      <c r="R131" s="12">
        <v>71</v>
      </c>
      <c r="S131" s="12">
        <v>80</v>
      </c>
      <c r="T131" s="12">
        <v>85</v>
      </c>
      <c r="U131" s="12"/>
      <c r="V131" s="12"/>
      <c r="W131" s="12"/>
      <c r="X131" s="12"/>
      <c r="Y131" s="12"/>
      <c r="Z131" s="12"/>
      <c r="AA131" s="12"/>
      <c r="AB131" s="2">
        <v>71</v>
      </c>
      <c r="AC131" s="12">
        <v>85.3</v>
      </c>
      <c r="AD131" s="13">
        <f>(D131*5+E131*2+F131*2+G131*3+H131*3+I131*0+J131*2+K131*2+L131*3+M131*1+N131*4+O131*5+P131*3+Q131*0+R131*2+S131*3+T131*2+AB131+AC131)/44</f>
        <v>82.052272727272737</v>
      </c>
    </row>
    <row r="132" spans="1:30" x14ac:dyDescent="0.2">
      <c r="A132" s="2">
        <v>131</v>
      </c>
      <c r="B132" s="2">
        <v>2021111961</v>
      </c>
      <c r="C132" s="2" t="s">
        <v>22</v>
      </c>
      <c r="D132" s="2">
        <v>80</v>
      </c>
      <c r="E132" s="2">
        <v>87</v>
      </c>
      <c r="F132" s="2">
        <v>92</v>
      </c>
      <c r="G132" s="2">
        <v>84</v>
      </c>
      <c r="H132" s="2">
        <v>86</v>
      </c>
      <c r="I132" s="2">
        <v>91</v>
      </c>
      <c r="J132" s="2">
        <v>82</v>
      </c>
      <c r="K132" s="2">
        <v>91</v>
      </c>
      <c r="L132" s="12">
        <v>83</v>
      </c>
      <c r="M132" s="12">
        <v>80</v>
      </c>
      <c r="N132" s="12">
        <v>70</v>
      </c>
      <c r="O132" s="12">
        <v>77</v>
      </c>
      <c r="P132" s="12">
        <v>66</v>
      </c>
      <c r="Q132" s="12">
        <v>89</v>
      </c>
      <c r="R132" s="12">
        <v>78</v>
      </c>
      <c r="S132" s="12">
        <v>80</v>
      </c>
      <c r="T132" s="12">
        <v>95</v>
      </c>
      <c r="U132" s="12">
        <v>96</v>
      </c>
      <c r="V132" s="12"/>
      <c r="W132" s="12"/>
      <c r="X132" s="12"/>
      <c r="Y132" s="12"/>
      <c r="Z132" s="12"/>
      <c r="AA132" s="12"/>
      <c r="AB132" s="2">
        <v>83</v>
      </c>
      <c r="AC132" s="12">
        <v>99</v>
      </c>
      <c r="AD132" s="13">
        <f>(D132*5+E132*2+F132*2+G132*3+H132*3+I132*0+J132*2+K132*2+L132*3+M132*1+N132*4+O132*5+P132*3+Q132*0+R132*2+S132*3+T132*2+U132*2+AB132+AC132)/46</f>
        <v>81.869565217391298</v>
      </c>
    </row>
    <row r="133" spans="1:30" x14ac:dyDescent="0.2">
      <c r="A133" s="2">
        <v>132</v>
      </c>
      <c r="B133" s="2">
        <v>2021112075</v>
      </c>
      <c r="C133" s="2" t="s">
        <v>15</v>
      </c>
      <c r="D133" s="2">
        <v>84</v>
      </c>
      <c r="E133" s="2">
        <v>63</v>
      </c>
      <c r="F133" s="2">
        <v>89</v>
      </c>
      <c r="G133" s="2">
        <v>91</v>
      </c>
      <c r="H133" s="2">
        <v>79</v>
      </c>
      <c r="I133" s="2">
        <v>94</v>
      </c>
      <c r="J133" s="2">
        <v>69</v>
      </c>
      <c r="K133" s="2">
        <v>88</v>
      </c>
      <c r="L133" s="12">
        <v>89</v>
      </c>
      <c r="M133" s="12">
        <v>84</v>
      </c>
      <c r="N133" s="12">
        <v>82</v>
      </c>
      <c r="O133" s="12">
        <v>83</v>
      </c>
      <c r="P133" s="12">
        <v>90</v>
      </c>
      <c r="Q133" s="12">
        <v>95</v>
      </c>
      <c r="R133" s="12">
        <v>73</v>
      </c>
      <c r="S133" s="12">
        <v>76</v>
      </c>
      <c r="T133" s="12">
        <v>90</v>
      </c>
      <c r="U133" s="12"/>
      <c r="V133" s="12"/>
      <c r="W133" s="12"/>
      <c r="X133" s="12"/>
      <c r="Y133" s="12"/>
      <c r="Z133" s="12"/>
      <c r="AA133" s="12">
        <v>73</v>
      </c>
      <c r="AB133" s="2">
        <v>80</v>
      </c>
      <c r="AC133" s="12">
        <v>78.2</v>
      </c>
      <c r="AD133" s="13">
        <f>(D133*5+E133*2+F133*2+G133*3+H133*3+I133*0+J133*2+K133*2+L133*3+M133*1+N133*4+O133*5+P133*3+Q133*0+R133*2+S133*3+T133*2+AA133*3+AB133+AC133)/47</f>
        <v>81.770212765957439</v>
      </c>
    </row>
    <row r="134" spans="1:30" x14ac:dyDescent="0.2">
      <c r="A134" s="2">
        <v>133</v>
      </c>
      <c r="B134" s="2">
        <v>2021112065</v>
      </c>
      <c r="C134" s="2" t="s">
        <v>14</v>
      </c>
      <c r="D134" s="2">
        <v>78</v>
      </c>
      <c r="E134" s="2">
        <v>61</v>
      </c>
      <c r="F134" s="2">
        <v>92</v>
      </c>
      <c r="G134" s="2">
        <v>94</v>
      </c>
      <c r="H134" s="2">
        <v>84</v>
      </c>
      <c r="I134" s="2">
        <v>96</v>
      </c>
      <c r="J134" s="2">
        <v>76</v>
      </c>
      <c r="K134" s="2">
        <v>88</v>
      </c>
      <c r="L134" s="12">
        <v>82</v>
      </c>
      <c r="M134" s="12">
        <v>84</v>
      </c>
      <c r="N134" s="12">
        <v>73</v>
      </c>
      <c r="O134" s="12">
        <v>87</v>
      </c>
      <c r="P134" s="12">
        <v>86</v>
      </c>
      <c r="Q134" s="12">
        <v>91</v>
      </c>
      <c r="R134" s="12">
        <v>70</v>
      </c>
      <c r="S134" s="12">
        <v>79</v>
      </c>
      <c r="T134" s="12">
        <v>88</v>
      </c>
      <c r="U134" s="12"/>
      <c r="V134" s="12"/>
      <c r="W134" s="12"/>
      <c r="X134" s="12"/>
      <c r="Y134" s="12"/>
      <c r="Z134" s="12"/>
      <c r="AA134" s="12"/>
      <c r="AB134" s="2">
        <v>78</v>
      </c>
      <c r="AC134" s="12">
        <v>93.6</v>
      </c>
      <c r="AD134" s="13">
        <f>(D134*5+E134*2+F134*2+G134*3+H134*3+I134*0+J134*2+K134*2+L134*3+M134*1+N134*4+O134*5+P134*3+Q134*0+R134*2+S134*3+T134*2+AB134+AC134)/44</f>
        <v>81.763636363636365</v>
      </c>
    </row>
    <row r="135" spans="1:30" x14ac:dyDescent="0.2">
      <c r="A135" s="2">
        <v>134</v>
      </c>
      <c r="B135" s="2">
        <v>2021112186</v>
      </c>
      <c r="C135" s="2" t="s">
        <v>17</v>
      </c>
      <c r="D135" s="2">
        <v>79</v>
      </c>
      <c r="E135" s="2">
        <v>65</v>
      </c>
      <c r="F135" s="2">
        <v>94</v>
      </c>
      <c r="G135" s="2">
        <v>81</v>
      </c>
      <c r="H135" s="2">
        <v>76</v>
      </c>
      <c r="I135" s="2">
        <v>92</v>
      </c>
      <c r="J135" s="2">
        <v>85</v>
      </c>
      <c r="K135" s="2">
        <v>89</v>
      </c>
      <c r="L135" s="12">
        <v>86</v>
      </c>
      <c r="M135" s="12">
        <v>81</v>
      </c>
      <c r="N135" s="12">
        <v>71</v>
      </c>
      <c r="O135" s="12">
        <v>90</v>
      </c>
      <c r="P135" s="12">
        <v>73</v>
      </c>
      <c r="Q135" s="12">
        <v>92</v>
      </c>
      <c r="R135" s="12">
        <v>79</v>
      </c>
      <c r="S135" s="12">
        <v>88</v>
      </c>
      <c r="T135" s="12">
        <v>91</v>
      </c>
      <c r="U135" s="12"/>
      <c r="V135" s="12"/>
      <c r="W135" s="12"/>
      <c r="X135" s="12"/>
      <c r="Y135" s="12"/>
      <c r="Z135" s="12"/>
      <c r="AA135" s="12"/>
      <c r="AB135" s="2">
        <v>83</v>
      </c>
      <c r="AC135" s="12">
        <v>82.6</v>
      </c>
      <c r="AD135" s="13">
        <f>(D135*5+E135*2+F135*2+G135*3+H135*3+I135*0+J135*2+K135*2+L135*3+M135*1+N135*4+O135*5+P135*3+Q135*0+R135*2+S135*3+T135*2+AB135+AC135)/44</f>
        <v>81.672727272727272</v>
      </c>
    </row>
    <row r="136" spans="1:30" x14ac:dyDescent="0.2">
      <c r="A136" s="2">
        <v>135</v>
      </c>
      <c r="B136" s="2">
        <v>2021112076</v>
      </c>
      <c r="C136" s="2" t="s">
        <v>15</v>
      </c>
      <c r="D136" s="2">
        <v>80</v>
      </c>
      <c r="E136" s="2">
        <v>81</v>
      </c>
      <c r="F136" s="2">
        <v>92</v>
      </c>
      <c r="G136" s="2">
        <v>92</v>
      </c>
      <c r="H136" s="2">
        <v>83</v>
      </c>
      <c r="I136" s="2">
        <v>95</v>
      </c>
      <c r="J136" s="2">
        <v>76</v>
      </c>
      <c r="K136" s="2">
        <v>92</v>
      </c>
      <c r="L136" s="12">
        <v>91</v>
      </c>
      <c r="M136" s="12">
        <v>84</v>
      </c>
      <c r="N136" s="12">
        <v>88</v>
      </c>
      <c r="O136" s="12">
        <v>65</v>
      </c>
      <c r="P136" s="12">
        <v>83</v>
      </c>
      <c r="Q136" s="12">
        <v>90</v>
      </c>
      <c r="R136" s="12">
        <v>73</v>
      </c>
      <c r="S136" s="12">
        <v>79</v>
      </c>
      <c r="T136" s="12">
        <v>95</v>
      </c>
      <c r="U136" s="12"/>
      <c r="V136" s="12"/>
      <c r="W136" s="12"/>
      <c r="X136" s="12"/>
      <c r="Y136" s="12"/>
      <c r="Z136" s="12"/>
      <c r="AA136" s="12">
        <v>71</v>
      </c>
      <c r="AB136" s="2">
        <v>81</v>
      </c>
      <c r="AC136" s="12">
        <v>80.2</v>
      </c>
      <c r="AD136" s="13">
        <f>(D136*5+E136*2+F136*2+G136*3+H136*3+I136*0+J136*2+K136*2+L136*3+M136*1+N136*4+O136*5+P136*3+Q136*0+R136*2+S136*3+T136*2+AA136*3+AB136+AC136)/47</f>
        <v>81.642553191489355</v>
      </c>
    </row>
    <row r="137" spans="1:30" x14ac:dyDescent="0.2">
      <c r="A137" s="2">
        <v>136</v>
      </c>
      <c r="B137" s="2">
        <v>2021111915</v>
      </c>
      <c r="C137" s="2" t="s">
        <v>21</v>
      </c>
      <c r="D137" s="2">
        <v>82</v>
      </c>
      <c r="E137" s="2">
        <v>73</v>
      </c>
      <c r="F137" s="2">
        <v>92</v>
      </c>
      <c r="G137" s="2">
        <v>83</v>
      </c>
      <c r="H137" s="2">
        <v>88</v>
      </c>
      <c r="I137" s="2">
        <v>94</v>
      </c>
      <c r="J137" s="2">
        <v>70</v>
      </c>
      <c r="K137" s="2">
        <v>95</v>
      </c>
      <c r="L137" s="12">
        <v>90</v>
      </c>
      <c r="M137" s="12">
        <v>86</v>
      </c>
      <c r="N137" s="12">
        <v>69</v>
      </c>
      <c r="O137" s="12">
        <v>84</v>
      </c>
      <c r="P137" s="12">
        <v>85</v>
      </c>
      <c r="Q137" s="12">
        <v>93</v>
      </c>
      <c r="R137" s="12">
        <v>71</v>
      </c>
      <c r="S137" s="12">
        <v>80</v>
      </c>
      <c r="T137" s="12" t="s">
        <v>33</v>
      </c>
      <c r="U137" s="12"/>
      <c r="V137" s="12"/>
      <c r="W137" s="12"/>
      <c r="X137" s="12"/>
      <c r="Y137" s="12"/>
      <c r="Z137" s="12"/>
      <c r="AA137" s="12"/>
      <c r="AB137" s="2">
        <v>65</v>
      </c>
      <c r="AC137" s="12">
        <v>90</v>
      </c>
      <c r="AD137" s="13">
        <f>(D137*5+E137*2+F137*2+G137*3+H137*3+I137*0+J137*2+K137*2+L137*3+M137*1+N137*4+O137*5+P137*3+Q137*0+R137*2+S137*3+AB137+AC137)/42</f>
        <v>81.595238095238102</v>
      </c>
    </row>
    <row r="138" spans="1:30" x14ac:dyDescent="0.2">
      <c r="A138" s="2">
        <v>137</v>
      </c>
      <c r="B138" s="2">
        <v>2021111921</v>
      </c>
      <c r="C138" s="2" t="s">
        <v>21</v>
      </c>
      <c r="D138" s="2">
        <v>87</v>
      </c>
      <c r="E138" s="2">
        <v>71</v>
      </c>
      <c r="F138" s="2">
        <v>82</v>
      </c>
      <c r="G138" s="2">
        <v>84</v>
      </c>
      <c r="H138" s="2">
        <v>89</v>
      </c>
      <c r="I138" s="2">
        <v>94</v>
      </c>
      <c r="J138" s="2">
        <v>65</v>
      </c>
      <c r="K138" s="2">
        <v>94</v>
      </c>
      <c r="L138" s="12">
        <v>91</v>
      </c>
      <c r="M138" s="12">
        <v>75</v>
      </c>
      <c r="N138" s="12">
        <v>82</v>
      </c>
      <c r="O138" s="12">
        <v>90</v>
      </c>
      <c r="P138" s="12">
        <v>63</v>
      </c>
      <c r="Q138" s="12">
        <v>96</v>
      </c>
      <c r="R138" s="12">
        <v>66</v>
      </c>
      <c r="S138" s="12">
        <v>74</v>
      </c>
      <c r="T138" s="12">
        <v>95.5</v>
      </c>
      <c r="U138" s="12"/>
      <c r="V138" s="12"/>
      <c r="W138" s="12"/>
      <c r="X138" s="12"/>
      <c r="Y138" s="12"/>
      <c r="Z138" s="12"/>
      <c r="AA138" s="12"/>
      <c r="AB138" s="2">
        <v>71</v>
      </c>
      <c r="AC138" s="12">
        <v>80.5</v>
      </c>
      <c r="AD138" s="13">
        <f t="shared" ref="AD138:AD148" si="5">(D138*5+E138*2+F138*2+G138*3+H138*3+I138*0+J138*2+K138*2+L138*3+M138*1+N138*4+O138*5+P138*3+Q138*0+R138*2+S138*3+T138*2+AB138+AC138)/44</f>
        <v>81.579545454545453</v>
      </c>
    </row>
    <row r="139" spans="1:30" x14ac:dyDescent="0.2">
      <c r="A139" s="2">
        <v>138</v>
      </c>
      <c r="B139" s="2">
        <v>2021112080</v>
      </c>
      <c r="C139" s="2" t="s">
        <v>15</v>
      </c>
      <c r="D139" s="2">
        <v>77</v>
      </c>
      <c r="E139" s="2">
        <v>68</v>
      </c>
      <c r="F139" s="2">
        <v>91</v>
      </c>
      <c r="G139" s="2">
        <v>92</v>
      </c>
      <c r="H139" s="2">
        <v>78</v>
      </c>
      <c r="I139" s="2">
        <v>97</v>
      </c>
      <c r="J139" s="2">
        <v>81</v>
      </c>
      <c r="K139" s="2">
        <v>84</v>
      </c>
      <c r="L139" s="12">
        <v>92</v>
      </c>
      <c r="M139" s="12">
        <v>84</v>
      </c>
      <c r="N139" s="12">
        <v>74</v>
      </c>
      <c r="O139" s="12">
        <v>80</v>
      </c>
      <c r="P139" s="12">
        <v>86</v>
      </c>
      <c r="Q139" s="12">
        <v>90</v>
      </c>
      <c r="R139" s="12">
        <v>71</v>
      </c>
      <c r="S139" s="12">
        <v>78</v>
      </c>
      <c r="T139" s="12">
        <v>90</v>
      </c>
      <c r="U139" s="12"/>
      <c r="V139" s="12"/>
      <c r="W139" s="12"/>
      <c r="X139" s="12"/>
      <c r="Y139" s="12"/>
      <c r="Z139" s="12"/>
      <c r="AA139" s="12"/>
      <c r="AB139" s="2">
        <v>83</v>
      </c>
      <c r="AC139" s="12">
        <v>89.2</v>
      </c>
      <c r="AD139" s="13">
        <f t="shared" si="5"/>
        <v>81.481818181818184</v>
      </c>
    </row>
    <row r="140" spans="1:30" x14ac:dyDescent="0.2">
      <c r="A140" s="2">
        <v>139</v>
      </c>
      <c r="B140" s="2">
        <v>2021112161</v>
      </c>
      <c r="C140" s="2" t="s">
        <v>18</v>
      </c>
      <c r="D140" s="2">
        <v>84</v>
      </c>
      <c r="E140" s="2">
        <v>86</v>
      </c>
      <c r="F140" s="2">
        <v>94</v>
      </c>
      <c r="G140" s="2">
        <v>80</v>
      </c>
      <c r="H140" s="2">
        <v>82</v>
      </c>
      <c r="I140" s="2">
        <v>92</v>
      </c>
      <c r="J140" s="2">
        <v>81</v>
      </c>
      <c r="K140" s="2">
        <v>87</v>
      </c>
      <c r="L140" s="12">
        <v>92</v>
      </c>
      <c r="M140" s="12">
        <v>81</v>
      </c>
      <c r="N140" s="12">
        <v>80</v>
      </c>
      <c r="O140" s="12">
        <v>64</v>
      </c>
      <c r="P140" s="12">
        <v>78</v>
      </c>
      <c r="Q140" s="12">
        <v>92</v>
      </c>
      <c r="R140" s="12">
        <v>73</v>
      </c>
      <c r="S140" s="12">
        <v>79</v>
      </c>
      <c r="T140" s="12">
        <v>98</v>
      </c>
      <c r="U140" s="12"/>
      <c r="V140" s="12"/>
      <c r="W140" s="12"/>
      <c r="X140" s="12"/>
      <c r="Y140" s="12"/>
      <c r="Z140" s="12"/>
      <c r="AA140" s="12"/>
      <c r="AB140" s="2">
        <v>77</v>
      </c>
      <c r="AC140" s="12">
        <v>96</v>
      </c>
      <c r="AD140" s="13">
        <f t="shared" si="5"/>
        <v>81.477272727272734</v>
      </c>
    </row>
    <row r="141" spans="1:30" x14ac:dyDescent="0.2">
      <c r="A141" s="2">
        <v>140</v>
      </c>
      <c r="B141" s="2">
        <v>2021111888</v>
      </c>
      <c r="C141" s="2" t="s">
        <v>20</v>
      </c>
      <c r="D141" s="2">
        <v>72</v>
      </c>
      <c r="E141" s="2">
        <v>69</v>
      </c>
      <c r="F141" s="2">
        <v>91</v>
      </c>
      <c r="G141" s="2">
        <v>87</v>
      </c>
      <c r="H141" s="2">
        <v>78</v>
      </c>
      <c r="I141" s="2">
        <v>88</v>
      </c>
      <c r="J141" s="2">
        <v>72</v>
      </c>
      <c r="K141" s="2">
        <v>88</v>
      </c>
      <c r="L141" s="12">
        <v>92</v>
      </c>
      <c r="M141" s="12">
        <v>79</v>
      </c>
      <c r="N141" s="12">
        <v>77</v>
      </c>
      <c r="O141" s="12">
        <v>88</v>
      </c>
      <c r="P141" s="12">
        <v>80</v>
      </c>
      <c r="Q141" s="12">
        <v>90</v>
      </c>
      <c r="R141" s="12">
        <v>68</v>
      </c>
      <c r="S141" s="12">
        <v>84</v>
      </c>
      <c r="T141" s="12">
        <v>96</v>
      </c>
      <c r="U141" s="12"/>
      <c r="V141" s="12"/>
      <c r="W141" s="12"/>
      <c r="X141" s="12"/>
      <c r="Y141" s="12"/>
      <c r="Z141" s="12"/>
      <c r="AA141" s="12"/>
      <c r="AB141" s="2">
        <v>81</v>
      </c>
      <c r="AC141" s="12">
        <v>84</v>
      </c>
      <c r="AD141" s="13">
        <f t="shared" si="5"/>
        <v>81.431818181818187</v>
      </c>
    </row>
    <row r="142" spans="1:30" x14ac:dyDescent="0.2">
      <c r="A142" s="2">
        <v>141</v>
      </c>
      <c r="B142" s="2">
        <v>2021111869</v>
      </c>
      <c r="C142" s="2" t="s">
        <v>19</v>
      </c>
      <c r="D142" s="2">
        <v>79</v>
      </c>
      <c r="E142" s="2">
        <v>81</v>
      </c>
      <c r="F142" s="2">
        <v>92</v>
      </c>
      <c r="G142" s="2">
        <v>80</v>
      </c>
      <c r="H142" s="2">
        <v>74</v>
      </c>
      <c r="I142" s="2">
        <v>88</v>
      </c>
      <c r="J142" s="2">
        <v>76</v>
      </c>
      <c r="K142" s="2">
        <v>84</v>
      </c>
      <c r="L142" s="2">
        <v>85</v>
      </c>
      <c r="M142" s="2">
        <v>82</v>
      </c>
      <c r="N142" s="2">
        <v>83</v>
      </c>
      <c r="O142" s="2">
        <v>84</v>
      </c>
      <c r="P142" s="2">
        <v>79</v>
      </c>
      <c r="Q142" s="2">
        <v>92</v>
      </c>
      <c r="R142" s="2">
        <v>74</v>
      </c>
      <c r="S142" s="2">
        <v>73</v>
      </c>
      <c r="T142" s="12">
        <v>93</v>
      </c>
      <c r="U142" s="12"/>
      <c r="V142" s="12"/>
      <c r="W142" s="12"/>
      <c r="X142" s="12"/>
      <c r="Y142" s="12"/>
      <c r="Z142" s="12"/>
      <c r="AA142" s="12"/>
      <c r="AB142" s="2">
        <v>76</v>
      </c>
      <c r="AC142" s="2">
        <v>92.8</v>
      </c>
      <c r="AD142" s="13">
        <f t="shared" si="5"/>
        <v>81.154545454545456</v>
      </c>
    </row>
    <row r="143" spans="1:30" x14ac:dyDescent="0.2">
      <c r="A143" s="2">
        <v>142</v>
      </c>
      <c r="B143" s="2">
        <v>2021111944</v>
      </c>
      <c r="C143" s="2" t="s">
        <v>22</v>
      </c>
      <c r="D143" s="2">
        <v>85</v>
      </c>
      <c r="E143" s="2">
        <v>68</v>
      </c>
      <c r="F143" s="2">
        <v>87</v>
      </c>
      <c r="G143" s="2">
        <v>84</v>
      </c>
      <c r="H143" s="2">
        <v>83</v>
      </c>
      <c r="I143" s="2">
        <v>94</v>
      </c>
      <c r="J143" s="2">
        <v>77</v>
      </c>
      <c r="K143" s="2">
        <v>83</v>
      </c>
      <c r="L143" s="12">
        <v>81</v>
      </c>
      <c r="M143" s="12">
        <v>86</v>
      </c>
      <c r="N143" s="12">
        <v>73</v>
      </c>
      <c r="O143" s="12">
        <v>78</v>
      </c>
      <c r="P143" s="12">
        <v>75</v>
      </c>
      <c r="Q143" s="12">
        <v>93</v>
      </c>
      <c r="R143" s="12">
        <v>77</v>
      </c>
      <c r="S143" s="12">
        <v>86</v>
      </c>
      <c r="T143" s="12">
        <v>92</v>
      </c>
      <c r="U143" s="12"/>
      <c r="V143" s="12"/>
      <c r="W143" s="12"/>
      <c r="X143" s="12"/>
      <c r="Y143" s="12"/>
      <c r="Z143" s="12"/>
      <c r="AA143" s="12"/>
      <c r="AB143" s="2">
        <v>90</v>
      </c>
      <c r="AC143" s="12">
        <v>92.8</v>
      </c>
      <c r="AD143" s="13">
        <f t="shared" si="5"/>
        <v>81.154545454545456</v>
      </c>
    </row>
    <row r="144" spans="1:30" x14ac:dyDescent="0.2">
      <c r="A144" s="2">
        <v>143</v>
      </c>
      <c r="B144" s="2">
        <v>2021112188</v>
      </c>
      <c r="C144" s="2" t="s">
        <v>17</v>
      </c>
      <c r="D144" s="2">
        <v>77</v>
      </c>
      <c r="E144" s="2">
        <v>82</v>
      </c>
      <c r="F144" s="2">
        <v>80</v>
      </c>
      <c r="G144" s="2">
        <v>77</v>
      </c>
      <c r="H144" s="2">
        <v>84</v>
      </c>
      <c r="I144" s="2">
        <v>92</v>
      </c>
      <c r="J144" s="2">
        <v>82</v>
      </c>
      <c r="K144" s="2">
        <v>83</v>
      </c>
      <c r="L144" s="12">
        <v>82</v>
      </c>
      <c r="M144" s="12">
        <v>88</v>
      </c>
      <c r="N144" s="12">
        <v>67</v>
      </c>
      <c r="O144" s="12">
        <v>86</v>
      </c>
      <c r="P144" s="12">
        <v>80</v>
      </c>
      <c r="Q144" s="12">
        <v>92</v>
      </c>
      <c r="R144" s="12">
        <v>79</v>
      </c>
      <c r="S144" s="12">
        <v>87</v>
      </c>
      <c r="T144" s="12">
        <v>98</v>
      </c>
      <c r="U144" s="12"/>
      <c r="V144" s="12"/>
      <c r="W144" s="12"/>
      <c r="X144" s="12"/>
      <c r="Y144" s="12"/>
      <c r="Z144" s="12"/>
      <c r="AA144" s="12"/>
      <c r="AB144" s="2">
        <v>75</v>
      </c>
      <c r="AC144" s="12">
        <v>85.6</v>
      </c>
      <c r="AD144" s="13">
        <f t="shared" si="5"/>
        <v>81.127272727272725</v>
      </c>
    </row>
    <row r="145" spans="1:30" x14ac:dyDescent="0.2">
      <c r="A145" s="2">
        <v>144</v>
      </c>
      <c r="B145" s="2">
        <v>2021112072</v>
      </c>
      <c r="C145" s="2" t="s">
        <v>15</v>
      </c>
      <c r="D145" s="2">
        <v>81</v>
      </c>
      <c r="E145" s="2">
        <v>62</v>
      </c>
      <c r="F145" s="2">
        <v>93</v>
      </c>
      <c r="G145" s="2">
        <v>91</v>
      </c>
      <c r="H145" s="2">
        <v>80</v>
      </c>
      <c r="I145" s="2">
        <v>94</v>
      </c>
      <c r="J145" s="2">
        <v>72</v>
      </c>
      <c r="K145" s="2">
        <v>88</v>
      </c>
      <c r="L145" s="12">
        <v>78</v>
      </c>
      <c r="M145" s="12">
        <v>88</v>
      </c>
      <c r="N145" s="12">
        <v>74</v>
      </c>
      <c r="O145" s="12">
        <v>85</v>
      </c>
      <c r="P145" s="12">
        <v>76</v>
      </c>
      <c r="Q145" s="12">
        <v>91</v>
      </c>
      <c r="R145" s="12">
        <v>73</v>
      </c>
      <c r="S145" s="12">
        <v>85</v>
      </c>
      <c r="T145" s="12">
        <v>80</v>
      </c>
      <c r="U145" s="12"/>
      <c r="V145" s="12"/>
      <c r="W145" s="12"/>
      <c r="X145" s="12"/>
      <c r="Y145" s="12"/>
      <c r="Z145" s="12"/>
      <c r="AA145" s="12"/>
      <c r="AB145" s="2">
        <v>94</v>
      </c>
      <c r="AC145" s="12">
        <v>93.4</v>
      </c>
      <c r="AD145" s="13">
        <f t="shared" si="5"/>
        <v>81.077272727272728</v>
      </c>
    </row>
    <row r="146" spans="1:30" x14ac:dyDescent="0.2">
      <c r="A146" s="2">
        <v>145</v>
      </c>
      <c r="B146" s="2">
        <v>2021112103</v>
      </c>
      <c r="C146" s="2" t="s">
        <v>16</v>
      </c>
      <c r="D146" s="2">
        <v>73</v>
      </c>
      <c r="E146" s="2">
        <v>86</v>
      </c>
      <c r="F146" s="2">
        <v>84</v>
      </c>
      <c r="G146" s="2">
        <v>87</v>
      </c>
      <c r="H146" s="2">
        <v>90</v>
      </c>
      <c r="I146" s="2">
        <v>92</v>
      </c>
      <c r="J146" s="2">
        <v>65</v>
      </c>
      <c r="K146" s="2">
        <v>86</v>
      </c>
      <c r="L146" s="12">
        <v>81</v>
      </c>
      <c r="M146" s="12">
        <v>79</v>
      </c>
      <c r="N146" s="12">
        <v>85</v>
      </c>
      <c r="O146" s="12">
        <v>82</v>
      </c>
      <c r="P146" s="12">
        <v>84</v>
      </c>
      <c r="Q146" s="12">
        <v>92</v>
      </c>
      <c r="R146" s="12">
        <v>63</v>
      </c>
      <c r="S146" s="12">
        <v>78</v>
      </c>
      <c r="T146" s="12">
        <v>93</v>
      </c>
      <c r="U146" s="12"/>
      <c r="V146" s="12"/>
      <c r="W146" s="12"/>
      <c r="X146" s="12"/>
      <c r="Y146" s="12"/>
      <c r="Z146" s="12"/>
      <c r="AA146" s="12"/>
      <c r="AB146" s="2">
        <v>77</v>
      </c>
      <c r="AC146" s="12">
        <v>82.2</v>
      </c>
      <c r="AD146" s="13">
        <f t="shared" si="5"/>
        <v>81.072727272727263</v>
      </c>
    </row>
    <row r="147" spans="1:30" x14ac:dyDescent="0.2">
      <c r="A147" s="2">
        <v>146</v>
      </c>
      <c r="B147" s="2">
        <v>2021112059</v>
      </c>
      <c r="C147" s="2" t="s">
        <v>14</v>
      </c>
      <c r="D147" s="2">
        <v>75</v>
      </c>
      <c r="E147" s="2">
        <v>70</v>
      </c>
      <c r="F147" s="2">
        <v>88</v>
      </c>
      <c r="G147" s="2">
        <v>92</v>
      </c>
      <c r="H147" s="2">
        <v>82</v>
      </c>
      <c r="I147" s="2">
        <v>98</v>
      </c>
      <c r="J147" s="2">
        <v>87</v>
      </c>
      <c r="K147" s="2">
        <v>91</v>
      </c>
      <c r="L147" s="12">
        <v>85</v>
      </c>
      <c r="M147" s="12">
        <v>80</v>
      </c>
      <c r="N147" s="12">
        <v>67</v>
      </c>
      <c r="O147" s="12">
        <v>77</v>
      </c>
      <c r="P147" s="12">
        <v>70</v>
      </c>
      <c r="Q147" s="12">
        <v>94</v>
      </c>
      <c r="R147" s="12">
        <v>83</v>
      </c>
      <c r="S147" s="12">
        <v>88</v>
      </c>
      <c r="T147" s="12">
        <v>91</v>
      </c>
      <c r="U147" s="12"/>
      <c r="V147" s="12"/>
      <c r="W147" s="12"/>
      <c r="X147" s="12"/>
      <c r="Y147" s="12"/>
      <c r="Z147" s="12"/>
      <c r="AA147" s="12"/>
      <c r="AB147" s="2">
        <v>91</v>
      </c>
      <c r="AC147" s="12">
        <v>97</v>
      </c>
      <c r="AD147" s="13">
        <f t="shared" si="5"/>
        <v>81.068181818181813</v>
      </c>
    </row>
    <row r="148" spans="1:30" x14ac:dyDescent="0.2">
      <c r="A148" s="2">
        <v>147</v>
      </c>
      <c r="B148" s="2">
        <v>2021111851</v>
      </c>
      <c r="C148" s="2" t="s">
        <v>19</v>
      </c>
      <c r="D148" s="2">
        <v>84</v>
      </c>
      <c r="E148" s="2">
        <v>86</v>
      </c>
      <c r="F148" s="2">
        <v>89</v>
      </c>
      <c r="G148" s="2">
        <v>88</v>
      </c>
      <c r="H148" s="2">
        <v>85</v>
      </c>
      <c r="I148" s="2">
        <v>95</v>
      </c>
      <c r="J148" s="2">
        <v>92</v>
      </c>
      <c r="K148" s="2">
        <v>85</v>
      </c>
      <c r="L148" s="2">
        <v>74</v>
      </c>
      <c r="M148" s="2">
        <v>85</v>
      </c>
      <c r="N148" s="2">
        <v>81</v>
      </c>
      <c r="O148" s="2">
        <v>58</v>
      </c>
      <c r="P148" s="2">
        <v>75</v>
      </c>
      <c r="Q148" s="2">
        <v>94</v>
      </c>
      <c r="R148" s="2">
        <v>85</v>
      </c>
      <c r="S148" s="2">
        <v>78</v>
      </c>
      <c r="T148" s="12">
        <v>95</v>
      </c>
      <c r="U148" s="12"/>
      <c r="V148" s="12"/>
      <c r="W148" s="12"/>
      <c r="X148" s="12"/>
      <c r="Y148" s="12"/>
      <c r="Z148" s="12"/>
      <c r="AA148" s="12"/>
      <c r="AB148" s="2">
        <v>88</v>
      </c>
      <c r="AC148" s="2">
        <v>95.8</v>
      </c>
      <c r="AD148" s="13">
        <f t="shared" si="5"/>
        <v>81.063636363636363</v>
      </c>
    </row>
    <row r="149" spans="1:30" x14ac:dyDescent="0.2">
      <c r="A149" s="2">
        <v>148</v>
      </c>
      <c r="B149" s="2">
        <v>2021111960</v>
      </c>
      <c r="C149" s="2" t="s">
        <v>22</v>
      </c>
      <c r="D149" s="2">
        <v>86</v>
      </c>
      <c r="E149" s="2">
        <v>70</v>
      </c>
      <c r="F149" s="2">
        <v>86</v>
      </c>
      <c r="G149" s="2">
        <v>84</v>
      </c>
      <c r="H149" s="2">
        <v>80</v>
      </c>
      <c r="I149" s="2">
        <v>90</v>
      </c>
      <c r="J149" s="2">
        <v>78</v>
      </c>
      <c r="K149" s="2">
        <v>90</v>
      </c>
      <c r="L149" s="12">
        <v>84</v>
      </c>
      <c r="M149" s="12">
        <v>75</v>
      </c>
      <c r="N149" s="12">
        <v>62</v>
      </c>
      <c r="O149" s="12">
        <v>85</v>
      </c>
      <c r="P149" s="12">
        <v>68</v>
      </c>
      <c r="Q149" s="12">
        <v>90</v>
      </c>
      <c r="R149" s="12">
        <v>80</v>
      </c>
      <c r="S149" s="12">
        <v>78</v>
      </c>
      <c r="T149" s="12">
        <v>91</v>
      </c>
      <c r="U149" s="12">
        <v>94</v>
      </c>
      <c r="V149" s="12"/>
      <c r="W149" s="12"/>
      <c r="X149" s="12"/>
      <c r="Y149" s="12"/>
      <c r="Z149" s="12"/>
      <c r="AA149" s="12"/>
      <c r="AB149" s="2">
        <v>93</v>
      </c>
      <c r="AC149" s="12">
        <v>97.4</v>
      </c>
      <c r="AD149" s="13">
        <f>(D149*5+E149*2+F149*2+G149*3+H149*3+I149*0+J149*2+K149*2+L149*3+M149*1+N149*4+O149*5+P149*3+Q149*0+R149*2+S149*3+T149*2+U149*2+AB149+AC149)/46</f>
        <v>81.052173913043475</v>
      </c>
    </row>
    <row r="150" spans="1:30" x14ac:dyDescent="0.2">
      <c r="A150" s="2">
        <v>149</v>
      </c>
      <c r="B150" s="2">
        <v>2021111893</v>
      </c>
      <c r="C150" s="2" t="s">
        <v>20</v>
      </c>
      <c r="D150" s="2">
        <v>74</v>
      </c>
      <c r="E150" s="2">
        <v>85</v>
      </c>
      <c r="F150" s="2">
        <v>88</v>
      </c>
      <c r="G150" s="2">
        <v>83</v>
      </c>
      <c r="H150" s="2">
        <v>74</v>
      </c>
      <c r="I150" s="2">
        <v>94</v>
      </c>
      <c r="J150" s="2">
        <v>79</v>
      </c>
      <c r="K150" s="2">
        <v>85</v>
      </c>
      <c r="L150" s="12">
        <v>85</v>
      </c>
      <c r="M150" s="12">
        <v>82</v>
      </c>
      <c r="N150" s="12">
        <v>83</v>
      </c>
      <c r="O150" s="12">
        <v>77</v>
      </c>
      <c r="P150" s="12">
        <v>77</v>
      </c>
      <c r="Q150" s="12">
        <v>92</v>
      </c>
      <c r="R150" s="12">
        <v>76</v>
      </c>
      <c r="S150" s="12">
        <v>82</v>
      </c>
      <c r="T150" s="12">
        <v>93</v>
      </c>
      <c r="U150" s="12"/>
      <c r="V150" s="12"/>
      <c r="W150" s="12"/>
      <c r="X150" s="12"/>
      <c r="Y150" s="12"/>
      <c r="Z150" s="12"/>
      <c r="AA150" s="12"/>
      <c r="AB150" s="2">
        <v>86</v>
      </c>
      <c r="AC150" s="12">
        <v>96</v>
      </c>
      <c r="AD150" s="13">
        <f>(D150*5+E150*2+F150*2+G150*3+H150*3+I150*0+J150*2+K150*2+L150*3+M150*1+N150*4+O150*5+P150*3+Q150*0+R150*2+S150*3+T150*2+AB150+AC150)/44</f>
        <v>81.045454545454547</v>
      </c>
    </row>
    <row r="151" spans="1:30" x14ac:dyDescent="0.2">
      <c r="A151" s="2">
        <v>150</v>
      </c>
      <c r="B151" s="2">
        <v>2021111994</v>
      </c>
      <c r="C151" s="2" t="s">
        <v>12</v>
      </c>
      <c r="D151" s="2">
        <v>80</v>
      </c>
      <c r="E151" s="2">
        <v>91</v>
      </c>
      <c r="F151" s="2">
        <v>90</v>
      </c>
      <c r="G151" s="2">
        <v>91</v>
      </c>
      <c r="H151" s="2">
        <v>80</v>
      </c>
      <c r="I151" s="2">
        <v>96</v>
      </c>
      <c r="J151" s="2">
        <v>83</v>
      </c>
      <c r="K151" s="2">
        <v>86</v>
      </c>
      <c r="L151" s="12">
        <v>79</v>
      </c>
      <c r="M151" s="12">
        <v>77</v>
      </c>
      <c r="N151" s="12">
        <v>79</v>
      </c>
      <c r="O151" s="12">
        <v>76</v>
      </c>
      <c r="P151" s="12">
        <v>75</v>
      </c>
      <c r="Q151" s="12">
        <v>94</v>
      </c>
      <c r="R151" s="12">
        <v>77</v>
      </c>
      <c r="S151" s="12">
        <v>76</v>
      </c>
      <c r="T151" s="12">
        <v>75</v>
      </c>
      <c r="U151" s="12"/>
      <c r="V151" s="12"/>
      <c r="W151" s="12"/>
      <c r="X151" s="12"/>
      <c r="Y151" s="12"/>
      <c r="Z151" s="12"/>
      <c r="AA151" s="12"/>
      <c r="AB151" s="2">
        <v>91</v>
      </c>
      <c r="AC151" s="12">
        <v>94.6</v>
      </c>
      <c r="AD151" s="13">
        <f>(D151*5+E151*2+F151*2+G151*3+H151*3+I151*0+J151*2+K151*2+L151*3+M151*1+N151*4+O151*5+P151*3+Q151*0+R151*2+S151*3+T151*2+AB151+AC151)/44</f>
        <v>81.036363636363632</v>
      </c>
    </row>
    <row r="152" spans="1:30" x14ac:dyDescent="0.2">
      <c r="A152" s="2">
        <v>151</v>
      </c>
      <c r="B152" s="2">
        <v>2021112010</v>
      </c>
      <c r="C152" s="2" t="s">
        <v>13</v>
      </c>
      <c r="D152" s="2">
        <v>66</v>
      </c>
      <c r="E152" s="2">
        <v>57</v>
      </c>
      <c r="F152" s="2">
        <v>87</v>
      </c>
      <c r="G152" s="2">
        <v>90</v>
      </c>
      <c r="H152" s="2">
        <v>80</v>
      </c>
      <c r="I152" s="2">
        <v>95</v>
      </c>
      <c r="J152" s="2">
        <v>82</v>
      </c>
      <c r="K152" s="2">
        <v>88</v>
      </c>
      <c r="L152" s="12">
        <v>94</v>
      </c>
      <c r="M152" s="12">
        <v>84</v>
      </c>
      <c r="N152" s="12">
        <v>94</v>
      </c>
      <c r="O152" s="12">
        <v>82</v>
      </c>
      <c r="P152" s="12">
        <v>75</v>
      </c>
      <c r="Q152" s="12">
        <v>88</v>
      </c>
      <c r="R152" s="12">
        <v>75</v>
      </c>
      <c r="S152" s="12">
        <v>72</v>
      </c>
      <c r="T152" s="12">
        <v>81</v>
      </c>
      <c r="U152" s="12"/>
      <c r="V152" s="12"/>
      <c r="W152" s="12"/>
      <c r="X152" s="12"/>
      <c r="Y152" s="12"/>
      <c r="Z152" s="12"/>
      <c r="AA152" s="12"/>
      <c r="AB152" s="2">
        <v>88</v>
      </c>
      <c r="AC152" s="12">
        <v>99.4</v>
      </c>
      <c r="AD152" s="13">
        <f>(D152*5+E152*2+F152*2+G152*3+H152*3+I152*0+J152*2+K152*2+L152*3+M152*1+N152*4+O152*5+P152*3+Q152*0+R152*2+S152*3+T152*2+AB152+AC152)/44</f>
        <v>80.918181818181822</v>
      </c>
    </row>
    <row r="153" spans="1:30" x14ac:dyDescent="0.2">
      <c r="A153" s="2">
        <v>152</v>
      </c>
      <c r="B153" s="2">
        <v>2021111971</v>
      </c>
      <c r="C153" s="2" t="s">
        <v>12</v>
      </c>
      <c r="D153" s="2">
        <v>75</v>
      </c>
      <c r="E153" s="2">
        <v>66</v>
      </c>
      <c r="F153" s="2">
        <v>94</v>
      </c>
      <c r="G153" s="2">
        <v>91</v>
      </c>
      <c r="H153" s="2">
        <v>73</v>
      </c>
      <c r="I153" s="2">
        <v>96</v>
      </c>
      <c r="J153" s="2">
        <v>80</v>
      </c>
      <c r="K153" s="2">
        <v>86</v>
      </c>
      <c r="L153" s="12">
        <v>81</v>
      </c>
      <c r="M153" s="12">
        <v>76</v>
      </c>
      <c r="N153" s="12">
        <v>92</v>
      </c>
      <c r="O153" s="12">
        <v>76</v>
      </c>
      <c r="P153" s="12">
        <v>76</v>
      </c>
      <c r="Q153" s="12">
        <v>88</v>
      </c>
      <c r="R153" s="12">
        <v>81</v>
      </c>
      <c r="S153" s="12">
        <v>80</v>
      </c>
      <c r="T153" s="12">
        <v>90</v>
      </c>
      <c r="U153" s="12"/>
      <c r="V153" s="12"/>
      <c r="W153" s="12"/>
      <c r="X153" s="12"/>
      <c r="Y153" s="12"/>
      <c r="Z153" s="12"/>
      <c r="AA153" s="12"/>
      <c r="AB153" s="2">
        <v>74</v>
      </c>
      <c r="AC153" s="12">
        <v>89.6</v>
      </c>
      <c r="AD153" s="13">
        <f>(D153*5+E153*2+F153*2+G153*3+H153*3+I153*0+J153*2+K153*2+L153*3+M153*1+N153*4+O153*5+P153*3+Q153*0+R153*2+S153*3+T153*2+AB153+AC153)/44</f>
        <v>80.899999999999991</v>
      </c>
    </row>
    <row r="154" spans="1:30" x14ac:dyDescent="0.2">
      <c r="A154" s="2">
        <v>153</v>
      </c>
      <c r="B154" s="2">
        <v>2021112102</v>
      </c>
      <c r="C154" s="2" t="s">
        <v>16</v>
      </c>
      <c r="D154" s="2">
        <v>77</v>
      </c>
      <c r="E154" s="2">
        <v>71</v>
      </c>
      <c r="F154" s="2">
        <v>97</v>
      </c>
      <c r="G154" s="2">
        <v>93</v>
      </c>
      <c r="H154" s="2">
        <v>86</v>
      </c>
      <c r="I154" s="2">
        <v>92</v>
      </c>
      <c r="J154" s="2">
        <v>71</v>
      </c>
      <c r="K154" s="2">
        <v>94</v>
      </c>
      <c r="L154" s="12">
        <v>77</v>
      </c>
      <c r="M154" s="12">
        <v>81</v>
      </c>
      <c r="N154" s="12">
        <v>66</v>
      </c>
      <c r="O154" s="12">
        <v>76</v>
      </c>
      <c r="P154" s="12">
        <v>74</v>
      </c>
      <c r="Q154" s="12">
        <v>85</v>
      </c>
      <c r="R154" s="12">
        <v>75</v>
      </c>
      <c r="S154" s="12">
        <v>89</v>
      </c>
      <c r="T154" s="12">
        <v>83</v>
      </c>
      <c r="U154" s="12">
        <v>90</v>
      </c>
      <c r="V154" s="12"/>
      <c r="W154" s="12"/>
      <c r="X154" s="12"/>
      <c r="Y154" s="12"/>
      <c r="Z154" s="12"/>
      <c r="AA154" s="12"/>
      <c r="AB154" s="2">
        <v>91</v>
      </c>
      <c r="AC154" s="12">
        <v>95.8</v>
      </c>
      <c r="AD154" s="13">
        <f>(D154*5+E154*2+F154*2+G154*3+H154*3+I154*0+J154*2+K154*2+L154*3+M154*1+N154*4+O154*5+P154*3+Q154*0+R154*2+S154*3+T154*2+U154*2+AB154+AC154)/46</f>
        <v>80.778260869565216</v>
      </c>
    </row>
    <row r="155" spans="1:30" x14ac:dyDescent="0.2">
      <c r="A155" s="2">
        <v>154</v>
      </c>
      <c r="B155" s="2">
        <v>2021112041</v>
      </c>
      <c r="C155" s="2" t="s">
        <v>14</v>
      </c>
      <c r="D155" s="2">
        <v>82</v>
      </c>
      <c r="E155" s="2">
        <v>65</v>
      </c>
      <c r="F155" s="2">
        <v>91</v>
      </c>
      <c r="G155" s="2">
        <v>91</v>
      </c>
      <c r="H155" s="2">
        <v>81</v>
      </c>
      <c r="I155" s="2">
        <v>88</v>
      </c>
      <c r="J155" s="2">
        <v>68</v>
      </c>
      <c r="K155" s="2">
        <v>93</v>
      </c>
      <c r="L155" s="12">
        <v>86</v>
      </c>
      <c r="M155" s="12">
        <v>81</v>
      </c>
      <c r="N155" s="12">
        <v>94</v>
      </c>
      <c r="O155" s="12">
        <v>78</v>
      </c>
      <c r="P155" s="12">
        <v>72</v>
      </c>
      <c r="Q155" s="12">
        <v>92</v>
      </c>
      <c r="R155" s="12">
        <v>64</v>
      </c>
      <c r="S155" s="12">
        <v>77</v>
      </c>
      <c r="T155" s="12" t="s">
        <v>33</v>
      </c>
      <c r="U155" s="12"/>
      <c r="V155" s="12"/>
      <c r="W155" s="12"/>
      <c r="X155" s="12"/>
      <c r="Y155" s="12"/>
      <c r="Z155" s="12"/>
      <c r="AA155" s="12"/>
      <c r="AB155" s="2">
        <v>67</v>
      </c>
      <c r="AC155" s="12">
        <v>84.6</v>
      </c>
      <c r="AD155" s="13">
        <f>(D155*5+E155*2+F155*2+G155*3+H155*3+I155*0+J155*2+K155*2+L155*3+M155*1+N155*4+O155*5+P155*3+Q155*0+R155*2+S155*3+AB155+AC155)/42</f>
        <v>80.752380952380946</v>
      </c>
    </row>
    <row r="156" spans="1:30" x14ac:dyDescent="0.2">
      <c r="A156" s="2">
        <v>155</v>
      </c>
      <c r="B156" s="2">
        <v>2021112139</v>
      </c>
      <c r="C156" s="2" t="s">
        <v>18</v>
      </c>
      <c r="D156" s="2">
        <v>83</v>
      </c>
      <c r="E156" s="2">
        <v>80</v>
      </c>
      <c r="F156" s="2">
        <v>91</v>
      </c>
      <c r="G156" s="2">
        <v>81</v>
      </c>
      <c r="H156" s="2">
        <v>80</v>
      </c>
      <c r="I156" s="2">
        <v>92</v>
      </c>
      <c r="J156" s="2">
        <v>88</v>
      </c>
      <c r="K156" s="2">
        <v>80</v>
      </c>
      <c r="L156" s="12">
        <v>69</v>
      </c>
      <c r="M156" s="12">
        <v>83</v>
      </c>
      <c r="N156" s="12">
        <v>72</v>
      </c>
      <c r="O156" s="12">
        <v>81</v>
      </c>
      <c r="P156" s="12">
        <v>83</v>
      </c>
      <c r="Q156" s="12">
        <v>94</v>
      </c>
      <c r="R156" s="12">
        <v>77</v>
      </c>
      <c r="S156" s="12">
        <v>76</v>
      </c>
      <c r="T156" s="12">
        <v>87</v>
      </c>
      <c r="U156" s="12"/>
      <c r="V156" s="12"/>
      <c r="W156" s="12"/>
      <c r="X156" s="12"/>
      <c r="Y156" s="12"/>
      <c r="Z156" s="12"/>
      <c r="AA156" s="12"/>
      <c r="AB156" s="2">
        <v>93</v>
      </c>
      <c r="AC156" s="12">
        <v>95.6</v>
      </c>
      <c r="AD156" s="13">
        <f>(D156*5+E156*2+F156*2+G156*3+H156*3+I156*0+J156*2+K156*2+L156*3+M156*1+N156*4+O156*5+P156*3+Q156*0+R156*2+S156*3+T156*2+AB156+AC156)/44</f>
        <v>80.740909090909085</v>
      </c>
    </row>
    <row r="157" spans="1:30" x14ac:dyDescent="0.2">
      <c r="A157" s="2">
        <v>156</v>
      </c>
      <c r="B157" s="2">
        <v>2021112009</v>
      </c>
      <c r="C157" s="2" t="s">
        <v>13</v>
      </c>
      <c r="D157" s="2">
        <v>87</v>
      </c>
      <c r="E157" s="2">
        <v>81</v>
      </c>
      <c r="F157" s="2">
        <v>83</v>
      </c>
      <c r="G157" s="2">
        <v>93</v>
      </c>
      <c r="H157" s="2">
        <v>85</v>
      </c>
      <c r="I157" s="2">
        <v>96</v>
      </c>
      <c r="J157" s="2">
        <v>72</v>
      </c>
      <c r="K157" s="2">
        <v>94</v>
      </c>
      <c r="L157" s="12">
        <v>79</v>
      </c>
      <c r="M157" s="12">
        <v>77</v>
      </c>
      <c r="N157" s="12">
        <v>77</v>
      </c>
      <c r="O157" s="12">
        <v>66</v>
      </c>
      <c r="P157" s="12">
        <v>87</v>
      </c>
      <c r="Q157" s="12">
        <v>86</v>
      </c>
      <c r="R157" s="12">
        <v>69</v>
      </c>
      <c r="S157" s="12">
        <v>74</v>
      </c>
      <c r="T157" s="12" t="s">
        <v>33</v>
      </c>
      <c r="U157" s="12"/>
      <c r="V157" s="12"/>
      <c r="W157" s="12"/>
      <c r="X157" s="12"/>
      <c r="Y157" s="12"/>
      <c r="Z157" s="12"/>
      <c r="AA157" s="12"/>
      <c r="AB157" s="2">
        <v>90</v>
      </c>
      <c r="AC157" s="12">
        <v>98.6</v>
      </c>
      <c r="AD157" s="13">
        <f>(D157*5+E157*2+F157*2+G157*3+H157*3+I157*0+J157*2+K157*2+L157*3+M157*1+N157*4+O157*5+P157*3+Q157*0+R157*2+S157*3+AB157+AC157)/42</f>
        <v>80.728571428571428</v>
      </c>
    </row>
    <row r="158" spans="1:30" x14ac:dyDescent="0.2">
      <c r="A158" s="2">
        <v>157</v>
      </c>
      <c r="B158" s="2">
        <v>2021111947</v>
      </c>
      <c r="C158" s="2" t="s">
        <v>22</v>
      </c>
      <c r="D158" s="2">
        <v>88</v>
      </c>
      <c r="E158" s="2">
        <v>62</v>
      </c>
      <c r="F158" s="2">
        <v>86</v>
      </c>
      <c r="G158" s="2">
        <v>84</v>
      </c>
      <c r="H158" s="2">
        <v>90</v>
      </c>
      <c r="I158" s="2">
        <v>95</v>
      </c>
      <c r="J158" s="2">
        <v>84</v>
      </c>
      <c r="K158" s="2">
        <v>83</v>
      </c>
      <c r="L158" s="12">
        <v>86</v>
      </c>
      <c r="M158" s="12">
        <v>90</v>
      </c>
      <c r="N158" s="12">
        <v>50</v>
      </c>
      <c r="O158" s="12">
        <v>85</v>
      </c>
      <c r="P158" s="12">
        <v>77</v>
      </c>
      <c r="Q158" s="12">
        <v>95</v>
      </c>
      <c r="R158" s="12">
        <v>86</v>
      </c>
      <c r="S158" s="12">
        <v>81</v>
      </c>
      <c r="T158" s="12">
        <v>90</v>
      </c>
      <c r="U158" s="12"/>
      <c r="V158" s="12"/>
      <c r="W158" s="12"/>
      <c r="X158" s="12"/>
      <c r="Y158" s="12"/>
      <c r="Z158" s="12"/>
      <c r="AA158" s="12"/>
      <c r="AB158" s="2">
        <v>78</v>
      </c>
      <c r="AC158" s="12">
        <v>83</v>
      </c>
      <c r="AD158" s="13">
        <f>(D158*5+E158*2+F158*2+G158*3+H158*3+I158*0+J158*2+K158*2+L158*3+M158*1+N158*4+O158*5+P158*3+Q158*0+R158*2+S158*3+T158*2+AB158+AC158)/44</f>
        <v>80.727272727272734</v>
      </c>
    </row>
    <row r="159" spans="1:30" x14ac:dyDescent="0.2">
      <c r="A159" s="2">
        <v>158</v>
      </c>
      <c r="B159" s="2">
        <v>2021111891</v>
      </c>
      <c r="C159" s="2" t="s">
        <v>20</v>
      </c>
      <c r="D159" s="2">
        <v>83</v>
      </c>
      <c r="E159" s="2">
        <v>61</v>
      </c>
      <c r="F159" s="2">
        <v>91</v>
      </c>
      <c r="G159" s="2">
        <v>88</v>
      </c>
      <c r="H159" s="2">
        <v>78</v>
      </c>
      <c r="I159" s="2">
        <v>93</v>
      </c>
      <c r="J159" s="2">
        <v>83</v>
      </c>
      <c r="K159" s="2">
        <v>97</v>
      </c>
      <c r="L159" s="12">
        <v>86</v>
      </c>
      <c r="M159" s="12">
        <v>84</v>
      </c>
      <c r="N159" s="12">
        <v>72</v>
      </c>
      <c r="O159" s="12">
        <v>75</v>
      </c>
      <c r="P159" s="12">
        <v>67</v>
      </c>
      <c r="Q159" s="12">
        <v>92</v>
      </c>
      <c r="R159" s="12">
        <v>81</v>
      </c>
      <c r="S159" s="12">
        <v>92</v>
      </c>
      <c r="T159" s="12" t="s">
        <v>33</v>
      </c>
      <c r="U159" s="12"/>
      <c r="V159" s="12"/>
      <c r="W159" s="12"/>
      <c r="X159" s="12"/>
      <c r="Y159" s="12"/>
      <c r="Z159" s="12"/>
      <c r="AA159" s="12"/>
      <c r="AB159" s="2">
        <v>75</v>
      </c>
      <c r="AC159" s="12">
        <v>91.2</v>
      </c>
      <c r="AD159" s="13">
        <f>(D159*5+E159*2+F159*2+G159*3+H159*3+I159*0+J159*2+K159*2+L159*3+M159*1+N159*4+O159*5+P159*3+Q159*0+R159*2+S159*3+AB159+AC159)/42</f>
        <v>80.647619047619045</v>
      </c>
    </row>
    <row r="160" spans="1:30" x14ac:dyDescent="0.2">
      <c r="A160" s="2">
        <v>159</v>
      </c>
      <c r="B160" s="2">
        <v>2021112113</v>
      </c>
      <c r="C160" s="2" t="s">
        <v>16</v>
      </c>
      <c r="D160" s="2">
        <v>76</v>
      </c>
      <c r="E160" s="2">
        <v>75</v>
      </c>
      <c r="F160" s="2">
        <v>90</v>
      </c>
      <c r="G160" s="2">
        <v>86</v>
      </c>
      <c r="H160" s="2">
        <v>80</v>
      </c>
      <c r="I160" s="2">
        <v>92</v>
      </c>
      <c r="J160" s="2">
        <v>79</v>
      </c>
      <c r="K160" s="2">
        <v>94</v>
      </c>
      <c r="L160" s="12">
        <v>74</v>
      </c>
      <c r="M160" s="12">
        <v>87</v>
      </c>
      <c r="N160" s="12">
        <v>78</v>
      </c>
      <c r="O160" s="12">
        <v>80</v>
      </c>
      <c r="P160" s="12">
        <v>67</v>
      </c>
      <c r="Q160" s="12">
        <v>83</v>
      </c>
      <c r="R160" s="12">
        <v>70</v>
      </c>
      <c r="S160" s="12">
        <v>79</v>
      </c>
      <c r="T160" s="12">
        <v>96</v>
      </c>
      <c r="U160" s="12">
        <v>92</v>
      </c>
      <c r="V160" s="12"/>
      <c r="W160" s="12"/>
      <c r="X160" s="12"/>
      <c r="Y160" s="12"/>
      <c r="Z160" s="12"/>
      <c r="AA160" s="12"/>
      <c r="AB160" s="2">
        <v>80</v>
      </c>
      <c r="AC160" s="12">
        <v>95.6</v>
      </c>
      <c r="AD160" s="13">
        <f>(D160*5+E160*2+F160*2+G160*3+H160*3+I160*0+J160*2+K160*2+L160*3+M160*1+N160*4+O160*5+P160*3+Q160*0+R160*2+S160*3+T160*2+U160*2+AB160+AC160)/46</f>
        <v>80.53478260869565</v>
      </c>
    </row>
    <row r="161" spans="1:30" x14ac:dyDescent="0.2">
      <c r="A161" s="2">
        <v>160</v>
      </c>
      <c r="B161" s="2">
        <v>2021111887</v>
      </c>
      <c r="C161" s="2" t="s">
        <v>20</v>
      </c>
      <c r="D161" s="2">
        <v>80</v>
      </c>
      <c r="E161" s="2">
        <v>89</v>
      </c>
      <c r="F161" s="2">
        <v>89</v>
      </c>
      <c r="G161" s="2">
        <v>87</v>
      </c>
      <c r="H161" s="2">
        <v>74</v>
      </c>
      <c r="I161" s="2">
        <v>95</v>
      </c>
      <c r="J161" s="2">
        <v>87</v>
      </c>
      <c r="K161" s="2">
        <v>98</v>
      </c>
      <c r="L161" s="12">
        <v>79</v>
      </c>
      <c r="M161" s="12">
        <v>87</v>
      </c>
      <c r="N161" s="12">
        <v>70</v>
      </c>
      <c r="O161" s="12">
        <v>65</v>
      </c>
      <c r="P161" s="12">
        <v>76</v>
      </c>
      <c r="Q161" s="12">
        <v>91</v>
      </c>
      <c r="R161" s="12">
        <v>81</v>
      </c>
      <c r="S161" s="12">
        <v>85</v>
      </c>
      <c r="T161" s="12">
        <v>95</v>
      </c>
      <c r="U161" s="12"/>
      <c r="V161" s="12"/>
      <c r="W161" s="12"/>
      <c r="X161" s="12"/>
      <c r="Y161" s="12"/>
      <c r="Z161" s="12"/>
      <c r="AA161" s="12"/>
      <c r="AB161" s="2">
        <v>77</v>
      </c>
      <c r="AC161" s="12">
        <v>92.8</v>
      </c>
      <c r="AD161" s="13">
        <f t="shared" ref="AD161:AD166" si="6">(D161*5+E161*2+F161*2+G161*3+H161*3+I161*0+J161*2+K161*2+L161*3+M161*1+N161*4+O161*5+P161*3+Q161*0+R161*2+S161*3+T161*2+AB161+AC161)/44</f>
        <v>80.518181818181816</v>
      </c>
    </row>
    <row r="162" spans="1:30" x14ac:dyDescent="0.2">
      <c r="A162" s="2">
        <v>161</v>
      </c>
      <c r="B162" s="2">
        <v>2021111906</v>
      </c>
      <c r="C162" s="2" t="s">
        <v>20</v>
      </c>
      <c r="D162" s="2">
        <v>75</v>
      </c>
      <c r="E162" s="2">
        <v>72</v>
      </c>
      <c r="F162" s="2">
        <v>85</v>
      </c>
      <c r="G162" s="2">
        <v>82</v>
      </c>
      <c r="H162" s="2">
        <v>84</v>
      </c>
      <c r="I162" s="2">
        <v>91</v>
      </c>
      <c r="J162" s="2">
        <v>83</v>
      </c>
      <c r="K162" s="2">
        <v>89</v>
      </c>
      <c r="L162" s="12">
        <v>91</v>
      </c>
      <c r="M162" s="12">
        <v>75</v>
      </c>
      <c r="N162" s="12">
        <v>84</v>
      </c>
      <c r="O162" s="12">
        <v>75</v>
      </c>
      <c r="P162" s="12">
        <v>73</v>
      </c>
      <c r="Q162" s="12">
        <v>93</v>
      </c>
      <c r="R162" s="12">
        <v>82</v>
      </c>
      <c r="S162" s="12">
        <v>76</v>
      </c>
      <c r="T162" s="12">
        <v>80</v>
      </c>
      <c r="U162" s="12"/>
      <c r="V162" s="12"/>
      <c r="W162" s="12"/>
      <c r="X162" s="12"/>
      <c r="Y162" s="12"/>
      <c r="Z162" s="12"/>
      <c r="AA162" s="12"/>
      <c r="AB162" s="2">
        <v>86</v>
      </c>
      <c r="AC162" s="12">
        <v>94.6</v>
      </c>
      <c r="AD162" s="13">
        <f t="shared" si="6"/>
        <v>80.490909090909085</v>
      </c>
    </row>
    <row r="163" spans="1:30" x14ac:dyDescent="0.2">
      <c r="A163" s="2">
        <v>162</v>
      </c>
      <c r="B163" s="2">
        <v>2021111913</v>
      </c>
      <c r="C163" s="2" t="s">
        <v>21</v>
      </c>
      <c r="D163" s="2">
        <v>69</v>
      </c>
      <c r="E163" s="2">
        <v>62</v>
      </c>
      <c r="F163" s="2">
        <v>90</v>
      </c>
      <c r="G163" s="2">
        <v>86</v>
      </c>
      <c r="H163" s="2">
        <v>86</v>
      </c>
      <c r="I163" s="2">
        <v>90</v>
      </c>
      <c r="J163" s="2">
        <v>67</v>
      </c>
      <c r="K163" s="2">
        <v>97</v>
      </c>
      <c r="L163" s="12">
        <v>79</v>
      </c>
      <c r="M163" s="12">
        <v>76</v>
      </c>
      <c r="N163" s="12">
        <v>84</v>
      </c>
      <c r="O163" s="12">
        <v>89</v>
      </c>
      <c r="P163" s="12">
        <v>82</v>
      </c>
      <c r="Q163" s="12">
        <v>84</v>
      </c>
      <c r="R163" s="12">
        <v>69</v>
      </c>
      <c r="S163" s="12">
        <v>81</v>
      </c>
      <c r="T163" s="12">
        <v>86</v>
      </c>
      <c r="U163" s="12"/>
      <c r="V163" s="12"/>
      <c r="W163" s="12"/>
      <c r="X163" s="12"/>
      <c r="Y163" s="12"/>
      <c r="Z163" s="12"/>
      <c r="AA163" s="12"/>
      <c r="AB163" s="2">
        <v>64</v>
      </c>
      <c r="AC163" s="12">
        <v>91.2</v>
      </c>
      <c r="AD163" s="13">
        <f t="shared" si="6"/>
        <v>80.481818181818184</v>
      </c>
    </row>
    <row r="164" spans="1:30" x14ac:dyDescent="0.2">
      <c r="A164" s="2">
        <v>163</v>
      </c>
      <c r="B164" s="2">
        <v>2021111926</v>
      </c>
      <c r="C164" s="2" t="s">
        <v>21</v>
      </c>
      <c r="D164" s="2">
        <v>79</v>
      </c>
      <c r="E164" s="2">
        <v>71</v>
      </c>
      <c r="F164" s="2">
        <v>96</v>
      </c>
      <c r="G164" s="2">
        <v>86</v>
      </c>
      <c r="H164" s="2">
        <v>92</v>
      </c>
      <c r="I164" s="2">
        <v>93</v>
      </c>
      <c r="J164" s="2">
        <v>85</v>
      </c>
      <c r="K164" s="2">
        <v>94</v>
      </c>
      <c r="L164" s="12">
        <v>80</v>
      </c>
      <c r="M164" s="12">
        <v>88</v>
      </c>
      <c r="N164" s="12">
        <v>62</v>
      </c>
      <c r="O164" s="12">
        <v>79</v>
      </c>
      <c r="P164" s="12">
        <v>74</v>
      </c>
      <c r="Q164" s="12">
        <v>94</v>
      </c>
      <c r="R164" s="12">
        <v>78</v>
      </c>
      <c r="S164" s="12">
        <v>76</v>
      </c>
      <c r="T164" s="12">
        <v>83</v>
      </c>
      <c r="U164" s="12"/>
      <c r="V164" s="12"/>
      <c r="W164" s="12"/>
      <c r="X164" s="12"/>
      <c r="Y164" s="12"/>
      <c r="Z164" s="12"/>
      <c r="AA164" s="12"/>
      <c r="AB164" s="2">
        <v>78</v>
      </c>
      <c r="AC164" s="12">
        <v>97.2</v>
      </c>
      <c r="AD164" s="13">
        <f t="shared" si="6"/>
        <v>80.436363636363637</v>
      </c>
    </row>
    <row r="165" spans="1:30" x14ac:dyDescent="0.2">
      <c r="A165" s="2">
        <v>164</v>
      </c>
      <c r="B165" s="2">
        <v>2021112189</v>
      </c>
      <c r="C165" s="2" t="s">
        <v>17</v>
      </c>
      <c r="D165" s="2">
        <v>78</v>
      </c>
      <c r="E165" s="2">
        <v>87</v>
      </c>
      <c r="F165" s="2">
        <v>93</v>
      </c>
      <c r="G165" s="2">
        <v>83</v>
      </c>
      <c r="H165" s="2">
        <v>91</v>
      </c>
      <c r="I165" s="2">
        <v>92</v>
      </c>
      <c r="J165" s="2">
        <v>80</v>
      </c>
      <c r="K165" s="2">
        <v>92</v>
      </c>
      <c r="L165" s="12">
        <v>74</v>
      </c>
      <c r="M165" s="12">
        <v>85</v>
      </c>
      <c r="N165" s="12">
        <v>69</v>
      </c>
      <c r="O165" s="12">
        <v>74</v>
      </c>
      <c r="P165" s="12">
        <v>76</v>
      </c>
      <c r="Q165" s="12">
        <v>81</v>
      </c>
      <c r="R165" s="12">
        <v>73</v>
      </c>
      <c r="S165" s="12">
        <v>82</v>
      </c>
      <c r="T165" s="12">
        <v>82</v>
      </c>
      <c r="U165" s="12"/>
      <c r="V165" s="12"/>
      <c r="W165" s="12"/>
      <c r="X165" s="12"/>
      <c r="Y165" s="12"/>
      <c r="Z165" s="12"/>
      <c r="AA165" s="12"/>
      <c r="AB165" s="2">
        <v>89</v>
      </c>
      <c r="AC165" s="12">
        <v>94.2</v>
      </c>
      <c r="AD165" s="13">
        <f t="shared" si="6"/>
        <v>80.36818181818181</v>
      </c>
    </row>
    <row r="166" spans="1:30" x14ac:dyDescent="0.2">
      <c r="A166" s="2">
        <v>165</v>
      </c>
      <c r="B166" s="2">
        <v>2021111899</v>
      </c>
      <c r="C166" s="2" t="s">
        <v>20</v>
      </c>
      <c r="D166" s="2">
        <v>65</v>
      </c>
      <c r="E166" s="2">
        <v>66</v>
      </c>
      <c r="F166" s="2">
        <v>92</v>
      </c>
      <c r="G166" s="2">
        <v>85</v>
      </c>
      <c r="H166" s="2">
        <v>83</v>
      </c>
      <c r="I166" s="2">
        <v>94</v>
      </c>
      <c r="J166" s="2">
        <v>77</v>
      </c>
      <c r="K166" s="2">
        <v>95</v>
      </c>
      <c r="L166" s="12">
        <v>84</v>
      </c>
      <c r="M166" s="12">
        <v>82</v>
      </c>
      <c r="N166" s="12">
        <v>90</v>
      </c>
      <c r="O166" s="12">
        <v>74</v>
      </c>
      <c r="P166" s="12">
        <v>77</v>
      </c>
      <c r="Q166" s="12">
        <v>92</v>
      </c>
      <c r="R166" s="12">
        <v>73</v>
      </c>
      <c r="S166" s="12">
        <v>84</v>
      </c>
      <c r="T166" s="12">
        <v>95</v>
      </c>
      <c r="U166" s="12"/>
      <c r="V166" s="12"/>
      <c r="W166" s="12"/>
      <c r="X166" s="12"/>
      <c r="Y166" s="12"/>
      <c r="Z166" s="12"/>
      <c r="AA166" s="12"/>
      <c r="AB166" s="2">
        <v>91</v>
      </c>
      <c r="AC166" s="12">
        <v>72.8</v>
      </c>
      <c r="AD166" s="13">
        <f t="shared" si="6"/>
        <v>80.359090909090909</v>
      </c>
    </row>
    <row r="167" spans="1:30" x14ac:dyDescent="0.2">
      <c r="A167" s="2">
        <v>166</v>
      </c>
      <c r="B167" s="2">
        <v>2021111955</v>
      </c>
      <c r="C167" s="2" t="s">
        <v>22</v>
      </c>
      <c r="D167" s="2">
        <v>68</v>
      </c>
      <c r="E167" s="2">
        <v>78</v>
      </c>
      <c r="F167" s="2">
        <v>88</v>
      </c>
      <c r="G167" s="2">
        <v>86</v>
      </c>
      <c r="H167" s="2">
        <v>83</v>
      </c>
      <c r="I167" s="2">
        <v>92</v>
      </c>
      <c r="J167" s="2">
        <v>83</v>
      </c>
      <c r="K167" s="2">
        <v>83</v>
      </c>
      <c r="L167" s="12">
        <v>83</v>
      </c>
      <c r="M167" s="12">
        <v>83</v>
      </c>
      <c r="N167" s="12">
        <v>74</v>
      </c>
      <c r="O167" s="12">
        <v>80</v>
      </c>
      <c r="P167" s="12">
        <v>65</v>
      </c>
      <c r="Q167" s="12">
        <v>91</v>
      </c>
      <c r="R167" s="12">
        <v>83</v>
      </c>
      <c r="S167" s="12">
        <v>82</v>
      </c>
      <c r="T167" s="12">
        <v>95</v>
      </c>
      <c r="U167" s="12">
        <v>96</v>
      </c>
      <c r="V167" s="12"/>
      <c r="W167" s="12"/>
      <c r="X167" s="12"/>
      <c r="Y167" s="12"/>
      <c r="Z167" s="12"/>
      <c r="AA167" s="12"/>
      <c r="AB167" s="2">
        <v>81</v>
      </c>
      <c r="AC167" s="12">
        <v>87</v>
      </c>
      <c r="AD167" s="13">
        <f>(D167*5+E167*2+F167*2+G167*3+H167*3+I167*0+J167*2+K167*2+L167*3+M167*1+N167*4+O167*5+P167*3+Q167*0+R167*2+S167*3+T167*2+U167*2+AB167+AC167)/46</f>
        <v>80.347826086956516</v>
      </c>
    </row>
    <row r="168" spans="1:30" x14ac:dyDescent="0.2">
      <c r="A168" s="2">
        <v>167</v>
      </c>
      <c r="B168" s="2">
        <v>2021112178</v>
      </c>
      <c r="C168" s="2" t="s">
        <v>17</v>
      </c>
      <c r="D168" s="2">
        <v>72</v>
      </c>
      <c r="E168" s="2">
        <v>91</v>
      </c>
      <c r="F168" s="2">
        <v>97</v>
      </c>
      <c r="G168" s="2">
        <v>80</v>
      </c>
      <c r="H168" s="2">
        <v>85</v>
      </c>
      <c r="I168" s="2">
        <v>92</v>
      </c>
      <c r="J168" s="2">
        <v>85</v>
      </c>
      <c r="K168" s="2">
        <v>88</v>
      </c>
      <c r="L168" s="12">
        <v>78</v>
      </c>
      <c r="M168" s="12">
        <v>88</v>
      </c>
      <c r="N168" s="12">
        <v>66</v>
      </c>
      <c r="O168" s="12">
        <v>76</v>
      </c>
      <c r="P168" s="12">
        <v>73</v>
      </c>
      <c r="Q168" s="12">
        <v>95</v>
      </c>
      <c r="R168" s="12">
        <v>85</v>
      </c>
      <c r="S168" s="12">
        <v>80</v>
      </c>
      <c r="T168" s="12">
        <v>95</v>
      </c>
      <c r="U168" s="12"/>
      <c r="V168" s="12"/>
      <c r="W168" s="12"/>
      <c r="X168" s="12"/>
      <c r="Y168" s="12"/>
      <c r="Z168" s="12"/>
      <c r="AA168" s="12"/>
      <c r="AB168" s="2">
        <v>77</v>
      </c>
      <c r="AC168" s="12">
        <v>93</v>
      </c>
      <c r="AD168" s="13">
        <f>(D168*5+E168*2+F168*2+G168*3+H168*3+I168*0+J168*2+K168*2+L168*3+M168*1+N168*4+O168*5+P168*3+Q168*0+R168*2+S168*3+T168*2+AB168+AC168)/44</f>
        <v>80.272727272727266</v>
      </c>
    </row>
    <row r="169" spans="1:30" x14ac:dyDescent="0.2">
      <c r="A169" s="2">
        <v>168</v>
      </c>
      <c r="B169" s="2">
        <v>2021111956</v>
      </c>
      <c r="C169" s="2" t="s">
        <v>22</v>
      </c>
      <c r="D169" s="2">
        <v>76</v>
      </c>
      <c r="E169" s="2">
        <v>87</v>
      </c>
      <c r="F169" s="2">
        <v>89</v>
      </c>
      <c r="G169" s="2">
        <v>82</v>
      </c>
      <c r="H169" s="2">
        <v>89</v>
      </c>
      <c r="I169" s="2">
        <v>92</v>
      </c>
      <c r="J169" s="2">
        <v>76</v>
      </c>
      <c r="K169" s="2">
        <v>81</v>
      </c>
      <c r="L169" s="12">
        <v>83</v>
      </c>
      <c r="M169" s="12">
        <v>83</v>
      </c>
      <c r="N169" s="12">
        <v>86</v>
      </c>
      <c r="O169" s="12">
        <v>70</v>
      </c>
      <c r="P169" s="12">
        <v>72</v>
      </c>
      <c r="Q169" s="12">
        <v>92</v>
      </c>
      <c r="R169" s="12">
        <v>72</v>
      </c>
      <c r="S169" s="12">
        <v>85</v>
      </c>
      <c r="T169" s="12" t="s">
        <v>33</v>
      </c>
      <c r="U169" s="12"/>
      <c r="V169" s="12"/>
      <c r="W169" s="12"/>
      <c r="X169" s="12"/>
      <c r="Y169" s="12"/>
      <c r="Z169" s="12"/>
      <c r="AA169" s="12"/>
      <c r="AB169" s="2">
        <v>78</v>
      </c>
      <c r="AC169" s="12">
        <v>90</v>
      </c>
      <c r="AD169" s="13">
        <f>(D169*5+E169*2+F169*2+G169*3+H169*3+I169*0+J169*2+K169*2+L169*3+M169*1+N169*4+O169*5+P169*3+Q169*0+R169*2+S169*3+AB169+AC169)/42</f>
        <v>80.19047619047619</v>
      </c>
    </row>
    <row r="170" spans="1:30" x14ac:dyDescent="0.2">
      <c r="A170" s="2">
        <v>169</v>
      </c>
      <c r="B170" s="2">
        <v>2021111908</v>
      </c>
      <c r="C170" s="2" t="s">
        <v>21</v>
      </c>
      <c r="D170" s="2">
        <v>83</v>
      </c>
      <c r="E170" s="2">
        <v>70</v>
      </c>
      <c r="F170" s="2">
        <v>90</v>
      </c>
      <c r="G170" s="2">
        <v>86</v>
      </c>
      <c r="H170" s="2">
        <v>85</v>
      </c>
      <c r="I170" s="2">
        <v>91</v>
      </c>
      <c r="J170" s="2">
        <v>84</v>
      </c>
      <c r="K170" s="2">
        <v>95</v>
      </c>
      <c r="L170" s="12">
        <v>76</v>
      </c>
      <c r="M170" s="12">
        <v>79</v>
      </c>
      <c r="N170" s="12">
        <v>73</v>
      </c>
      <c r="O170" s="12">
        <v>75</v>
      </c>
      <c r="P170" s="12">
        <v>70</v>
      </c>
      <c r="Q170" s="12">
        <v>93</v>
      </c>
      <c r="R170" s="12">
        <v>78</v>
      </c>
      <c r="S170" s="12">
        <v>80</v>
      </c>
      <c r="T170" s="12">
        <v>86</v>
      </c>
      <c r="U170" s="12"/>
      <c r="V170" s="12"/>
      <c r="W170" s="12"/>
      <c r="X170" s="12"/>
      <c r="Y170" s="12"/>
      <c r="Z170" s="12"/>
      <c r="AA170" s="12"/>
      <c r="AB170" s="2">
        <v>80</v>
      </c>
      <c r="AC170" s="12">
        <v>87.6</v>
      </c>
      <c r="AD170" s="13">
        <f>(D170*5+E170*2+F170*2+G170*3+H170*3+I170*0+J170*2+K170*2+L170*3+M170*1+N170*4+O170*5+P170*3+Q170*0+R170*2+S170*3+T170*2+AB170+AC170)/44</f>
        <v>80.127272727272725</v>
      </c>
    </row>
    <row r="171" spans="1:30" x14ac:dyDescent="0.2">
      <c r="A171" s="2">
        <v>170</v>
      </c>
      <c r="B171" s="2">
        <v>2021111950</v>
      </c>
      <c r="C171" s="2" t="s">
        <v>22</v>
      </c>
      <c r="D171" s="2">
        <v>75</v>
      </c>
      <c r="E171" s="2">
        <v>71</v>
      </c>
      <c r="F171" s="2">
        <v>87</v>
      </c>
      <c r="G171" s="2">
        <v>83</v>
      </c>
      <c r="H171" s="2">
        <v>84</v>
      </c>
      <c r="I171" s="2">
        <v>94</v>
      </c>
      <c r="J171" s="2">
        <v>85</v>
      </c>
      <c r="K171" s="2">
        <v>86</v>
      </c>
      <c r="L171" s="12">
        <v>80</v>
      </c>
      <c r="M171" s="12">
        <v>84</v>
      </c>
      <c r="N171" s="12">
        <v>72</v>
      </c>
      <c r="O171" s="12">
        <v>78</v>
      </c>
      <c r="P171" s="12">
        <v>75</v>
      </c>
      <c r="Q171" s="12">
        <v>92</v>
      </c>
      <c r="R171" s="12">
        <v>79</v>
      </c>
      <c r="S171" s="12">
        <v>80</v>
      </c>
      <c r="T171" s="12">
        <v>94</v>
      </c>
      <c r="U171" s="12"/>
      <c r="V171" s="12"/>
      <c r="W171" s="12"/>
      <c r="X171" s="12"/>
      <c r="Y171" s="12"/>
      <c r="Z171" s="12"/>
      <c r="AA171" s="12"/>
      <c r="AB171" s="2">
        <v>84</v>
      </c>
      <c r="AC171" s="12">
        <v>92</v>
      </c>
      <c r="AD171" s="13">
        <f>(D171*5+E171*2+F171*2+G171*3+H171*3+I171*0+J171*2+K171*2+L171*3+M171*1+N171*4+O171*5+P171*3+Q171*0+R171*2+S171*3+T171*2+AB171+AC171)/44</f>
        <v>80.068181818181813</v>
      </c>
    </row>
    <row r="172" spans="1:30" x14ac:dyDescent="0.2">
      <c r="A172" s="2">
        <v>171</v>
      </c>
      <c r="B172" s="2">
        <v>2021111914</v>
      </c>
      <c r="C172" s="2" t="s">
        <v>21</v>
      </c>
      <c r="D172" s="2">
        <v>74</v>
      </c>
      <c r="E172" s="2">
        <v>72</v>
      </c>
      <c r="F172" s="2">
        <v>91</v>
      </c>
      <c r="G172" s="2">
        <v>79</v>
      </c>
      <c r="H172" s="2">
        <v>77</v>
      </c>
      <c r="I172" s="2">
        <v>93</v>
      </c>
      <c r="J172" s="2">
        <v>75</v>
      </c>
      <c r="K172" s="2">
        <v>95</v>
      </c>
      <c r="L172" s="12">
        <v>79</v>
      </c>
      <c r="M172" s="12">
        <v>79</v>
      </c>
      <c r="N172" s="12">
        <v>88</v>
      </c>
      <c r="O172" s="12">
        <v>82</v>
      </c>
      <c r="P172" s="12">
        <v>80</v>
      </c>
      <c r="Q172" s="12">
        <v>94</v>
      </c>
      <c r="R172" s="12">
        <v>67</v>
      </c>
      <c r="S172" s="12">
        <v>75</v>
      </c>
      <c r="T172" s="12">
        <v>87</v>
      </c>
      <c r="U172" s="12"/>
      <c r="V172" s="12"/>
      <c r="W172" s="12"/>
      <c r="X172" s="12"/>
      <c r="Y172" s="12"/>
      <c r="Z172" s="12"/>
      <c r="AA172" s="12"/>
      <c r="AB172" s="2">
        <v>78</v>
      </c>
      <c r="AC172" s="12">
        <v>88.4</v>
      </c>
      <c r="AD172" s="13">
        <f>(D172*5+E172*2+F172*2+G172*3+H172*3+I172*0+J172*2+K172*2+L172*3+M172*1+N172*4+O172*5+P172*3+Q172*0+R172*2+S172*3+T172*2+AB172+AC172)/44</f>
        <v>80.031818181818181</v>
      </c>
    </row>
    <row r="173" spans="1:30" x14ac:dyDescent="0.2">
      <c r="A173" s="2">
        <v>172</v>
      </c>
      <c r="B173" s="2">
        <v>2021112039</v>
      </c>
      <c r="C173" s="2" t="s">
        <v>14</v>
      </c>
      <c r="D173" s="2">
        <v>69</v>
      </c>
      <c r="E173" s="2">
        <v>82</v>
      </c>
      <c r="F173" s="2">
        <v>91</v>
      </c>
      <c r="G173" s="2">
        <v>93</v>
      </c>
      <c r="H173" s="2">
        <v>83</v>
      </c>
      <c r="I173" s="2">
        <v>100</v>
      </c>
      <c r="J173" s="2">
        <v>75</v>
      </c>
      <c r="K173" s="2">
        <v>96</v>
      </c>
      <c r="L173" s="12">
        <v>71</v>
      </c>
      <c r="M173" s="12">
        <v>85</v>
      </c>
      <c r="N173" s="12">
        <v>73</v>
      </c>
      <c r="O173" s="12">
        <v>67</v>
      </c>
      <c r="P173" s="12">
        <v>86</v>
      </c>
      <c r="Q173" s="12">
        <v>92</v>
      </c>
      <c r="R173" s="12">
        <v>71</v>
      </c>
      <c r="S173" s="12">
        <v>91</v>
      </c>
      <c r="T173" s="12">
        <v>91</v>
      </c>
      <c r="U173" s="12"/>
      <c r="V173" s="12"/>
      <c r="W173" s="12"/>
      <c r="X173" s="12"/>
      <c r="Y173" s="12"/>
      <c r="Z173" s="12"/>
      <c r="AA173" s="12"/>
      <c r="AB173" s="2">
        <v>86</v>
      </c>
      <c r="AC173" s="12">
        <v>94.4</v>
      </c>
      <c r="AD173" s="13">
        <f>(D173*5+E173*2+F173*2+G173*3+H173*3+I173*0+J173*2+K173*2+L173*3+M173*1+N173*4+O173*5+P173*3+Q173*0+R173*2+S173*3+T173*2+AB173+AC173)/44</f>
        <v>80.031818181818181</v>
      </c>
    </row>
    <row r="174" spans="1:30" x14ac:dyDescent="0.2">
      <c r="A174" s="2">
        <v>173</v>
      </c>
      <c r="B174" s="2">
        <v>2021112130</v>
      </c>
      <c r="C174" s="2" t="s">
        <v>16</v>
      </c>
      <c r="D174" s="2">
        <v>72</v>
      </c>
      <c r="E174" s="2">
        <v>79</v>
      </c>
      <c r="F174" s="2">
        <v>91</v>
      </c>
      <c r="G174" s="2">
        <v>89</v>
      </c>
      <c r="H174" s="2">
        <v>89</v>
      </c>
      <c r="I174" s="2">
        <v>92</v>
      </c>
      <c r="J174" s="2">
        <v>70</v>
      </c>
      <c r="K174" s="2">
        <v>87</v>
      </c>
      <c r="L174" s="12">
        <v>74</v>
      </c>
      <c r="M174" s="12">
        <v>75</v>
      </c>
      <c r="N174" s="12">
        <v>61</v>
      </c>
      <c r="O174" s="12">
        <v>87</v>
      </c>
      <c r="P174" s="12">
        <v>79</v>
      </c>
      <c r="Q174" s="12">
        <v>85</v>
      </c>
      <c r="R174" s="12">
        <v>73</v>
      </c>
      <c r="S174" s="12">
        <v>80</v>
      </c>
      <c r="T174" s="12">
        <v>94</v>
      </c>
      <c r="U174" s="12"/>
      <c r="V174" s="12"/>
      <c r="W174" s="12"/>
      <c r="X174" s="12"/>
      <c r="Y174" s="12"/>
      <c r="Z174" s="12"/>
      <c r="AA174" s="12"/>
      <c r="AB174" s="2">
        <v>85</v>
      </c>
      <c r="AC174" s="12">
        <v>93</v>
      </c>
      <c r="AD174" s="13">
        <f>(D174*5+E174*2+F174*2+G174*3+H174*3+I174*0+J174*2+K174*2+L174*3+M174*1+N174*4+O174*5+P174*3+Q174*0+R174*2+S174*3+T174*2+AB174+AC174)/44</f>
        <v>79.840909090909093</v>
      </c>
    </row>
    <row r="175" spans="1:30" x14ac:dyDescent="0.2">
      <c r="A175" s="2">
        <v>174</v>
      </c>
      <c r="B175" s="2">
        <v>2021112088</v>
      </c>
      <c r="C175" s="2" t="s">
        <v>15</v>
      </c>
      <c r="D175" s="2">
        <v>73</v>
      </c>
      <c r="E175" s="2">
        <v>79</v>
      </c>
      <c r="F175" s="2">
        <v>90</v>
      </c>
      <c r="G175" s="2">
        <v>90</v>
      </c>
      <c r="H175" s="2">
        <v>86</v>
      </c>
      <c r="I175" s="2">
        <v>98</v>
      </c>
      <c r="J175" s="2">
        <v>66</v>
      </c>
      <c r="K175" s="2">
        <v>88</v>
      </c>
      <c r="L175" s="12">
        <v>82</v>
      </c>
      <c r="M175" s="12">
        <v>85</v>
      </c>
      <c r="N175" s="12">
        <v>71</v>
      </c>
      <c r="O175" s="12">
        <v>81</v>
      </c>
      <c r="P175" s="12">
        <v>81</v>
      </c>
      <c r="Q175" s="12">
        <v>87</v>
      </c>
      <c r="R175" s="12">
        <v>71</v>
      </c>
      <c r="S175" s="12">
        <v>77</v>
      </c>
      <c r="T175" s="12">
        <v>90</v>
      </c>
      <c r="U175" s="12"/>
      <c r="V175" s="12"/>
      <c r="W175" s="12"/>
      <c r="X175" s="12"/>
      <c r="Y175" s="12"/>
      <c r="Z175" s="12"/>
      <c r="AA175" s="12">
        <v>73</v>
      </c>
      <c r="AB175" s="2">
        <v>87</v>
      </c>
      <c r="AC175" s="12">
        <v>90</v>
      </c>
      <c r="AD175" s="13">
        <f>(D175*5+E175*2+F175*2+G175*3+H175*3+I175*0+J175*2+K175*2+L175*3+M175*1+N175*4+O175*5+P175*3+Q175*0+R175*2+S175*3+T175*2+AA175*3+AB175+AC175)/47</f>
        <v>79.808510638297875</v>
      </c>
    </row>
    <row r="176" spans="1:30" x14ac:dyDescent="0.2">
      <c r="A176" s="2">
        <v>175</v>
      </c>
      <c r="B176" s="2">
        <v>2021112037</v>
      </c>
      <c r="C176" s="2" t="s">
        <v>14</v>
      </c>
      <c r="D176" s="2">
        <v>79</v>
      </c>
      <c r="E176" s="2">
        <v>60</v>
      </c>
      <c r="F176" s="2">
        <v>85</v>
      </c>
      <c r="G176" s="2">
        <v>92</v>
      </c>
      <c r="H176" s="2">
        <v>84</v>
      </c>
      <c r="I176" s="2">
        <v>94</v>
      </c>
      <c r="J176" s="2">
        <v>69</v>
      </c>
      <c r="K176" s="2">
        <v>92</v>
      </c>
      <c r="L176" s="12">
        <v>77</v>
      </c>
      <c r="M176" s="12">
        <v>84</v>
      </c>
      <c r="N176" s="12">
        <v>69</v>
      </c>
      <c r="O176" s="12">
        <v>82</v>
      </c>
      <c r="P176" s="12">
        <v>80</v>
      </c>
      <c r="Q176" s="12">
        <v>92</v>
      </c>
      <c r="R176" s="12">
        <v>73</v>
      </c>
      <c r="S176" s="12">
        <v>81</v>
      </c>
      <c r="T176" s="12">
        <v>87</v>
      </c>
      <c r="U176" s="12"/>
      <c r="V176" s="12"/>
      <c r="W176" s="12"/>
      <c r="X176" s="12"/>
      <c r="Y176" s="12"/>
      <c r="Z176" s="12"/>
      <c r="AA176" s="12"/>
      <c r="AB176" s="2">
        <v>80</v>
      </c>
      <c r="AC176" s="12">
        <v>91.8</v>
      </c>
      <c r="AD176" s="13">
        <f>(D176*5+E176*2+F176*2+G176*3+H176*3+I176*0+J176*2+K176*2+L176*3+M176*1+N176*4+O176*5+P176*3+Q176*0+R176*2+S176*3+T176*2+AB176+AC176)/44</f>
        <v>79.790909090909096</v>
      </c>
    </row>
    <row r="177" spans="1:30" x14ac:dyDescent="0.2">
      <c r="A177" s="2">
        <v>176</v>
      </c>
      <c r="B177" s="2">
        <v>2021112111</v>
      </c>
      <c r="C177" s="2" t="s">
        <v>16</v>
      </c>
      <c r="D177" s="2">
        <v>63</v>
      </c>
      <c r="E177" s="2">
        <v>93</v>
      </c>
      <c r="F177" s="2">
        <v>91</v>
      </c>
      <c r="G177" s="2">
        <v>89</v>
      </c>
      <c r="H177" s="2">
        <v>60</v>
      </c>
      <c r="I177" s="2">
        <v>92</v>
      </c>
      <c r="J177" s="2">
        <v>92</v>
      </c>
      <c r="K177" s="2">
        <v>87</v>
      </c>
      <c r="L177" s="12">
        <v>79</v>
      </c>
      <c r="M177" s="12">
        <v>84</v>
      </c>
      <c r="N177" s="12">
        <v>88</v>
      </c>
      <c r="O177" s="12">
        <v>61</v>
      </c>
      <c r="P177" s="12">
        <v>88</v>
      </c>
      <c r="Q177" s="12">
        <v>88</v>
      </c>
      <c r="R177" s="12">
        <v>88</v>
      </c>
      <c r="S177" s="12">
        <v>78</v>
      </c>
      <c r="T177" s="12">
        <v>92</v>
      </c>
      <c r="U177" s="12">
        <v>88</v>
      </c>
      <c r="V177" s="12"/>
      <c r="W177" s="12"/>
      <c r="X177" s="12"/>
      <c r="Y177" s="12"/>
      <c r="Z177" s="12"/>
      <c r="AA177" s="12"/>
      <c r="AB177" s="2">
        <v>79</v>
      </c>
      <c r="AC177" s="12">
        <v>89.6</v>
      </c>
      <c r="AD177" s="13">
        <f>(D177*5+E177*2+F177*2+G177*3+H177*3+I177*0+J177*2+K177*2+L177*3+M177*1+N177*4+O177*5+P177*3+Q177*0+R177*2+S177*3+T177*2+U177*2+AB177+AC177)/46</f>
        <v>79.752173913043478</v>
      </c>
    </row>
    <row r="178" spans="1:30" x14ac:dyDescent="0.2">
      <c r="A178" s="2">
        <v>177</v>
      </c>
      <c r="B178" s="2">
        <v>2021111980</v>
      </c>
      <c r="C178" s="2" t="s">
        <v>12</v>
      </c>
      <c r="D178" s="2">
        <v>76</v>
      </c>
      <c r="E178" s="2">
        <v>81</v>
      </c>
      <c r="F178" s="2">
        <v>97</v>
      </c>
      <c r="G178" s="2">
        <v>91</v>
      </c>
      <c r="H178" s="2">
        <v>83</v>
      </c>
      <c r="I178" s="2">
        <v>98</v>
      </c>
      <c r="J178" s="2">
        <v>83</v>
      </c>
      <c r="K178" s="2">
        <v>87</v>
      </c>
      <c r="L178" s="12">
        <v>77</v>
      </c>
      <c r="M178" s="12">
        <v>80</v>
      </c>
      <c r="N178" s="12">
        <v>75</v>
      </c>
      <c r="O178" s="12">
        <v>76</v>
      </c>
      <c r="P178" s="12">
        <v>58</v>
      </c>
      <c r="Q178" s="12">
        <v>85</v>
      </c>
      <c r="R178" s="12">
        <v>77</v>
      </c>
      <c r="S178" s="12">
        <v>74</v>
      </c>
      <c r="T178" s="12">
        <v>92</v>
      </c>
      <c r="U178" s="12"/>
      <c r="V178" s="12"/>
      <c r="W178" s="12"/>
      <c r="X178" s="12"/>
      <c r="Y178" s="12"/>
      <c r="Z178" s="12"/>
      <c r="AA178" s="12"/>
      <c r="AB178" s="2">
        <v>96</v>
      </c>
      <c r="AC178" s="12">
        <v>90</v>
      </c>
      <c r="AD178" s="13">
        <f>(D178*5+E178*2+F178*2+G178*3+H178*3+I178*0+J178*2+K178*2+L178*3+M178*1+N178*4+O178*5+P178*3+Q178*0+R178*2+S178*3+T178*2+AB178+AC178)/44</f>
        <v>79.75</v>
      </c>
    </row>
    <row r="179" spans="1:30" x14ac:dyDescent="0.2">
      <c r="A179" s="2">
        <v>178</v>
      </c>
      <c r="B179" s="2">
        <v>2021112138</v>
      </c>
      <c r="C179" s="2" t="s">
        <v>18</v>
      </c>
      <c r="D179" s="2">
        <v>83</v>
      </c>
      <c r="E179" s="2">
        <v>91</v>
      </c>
      <c r="F179" s="2">
        <v>73</v>
      </c>
      <c r="G179" s="2">
        <v>81</v>
      </c>
      <c r="H179" s="2">
        <v>88</v>
      </c>
      <c r="I179" s="2">
        <v>92</v>
      </c>
      <c r="J179" s="2">
        <v>64</v>
      </c>
      <c r="K179" s="2">
        <v>83</v>
      </c>
      <c r="L179" s="12">
        <v>85</v>
      </c>
      <c r="M179" s="12">
        <v>81</v>
      </c>
      <c r="N179" s="12">
        <v>73</v>
      </c>
      <c r="O179" s="12">
        <v>92</v>
      </c>
      <c r="P179" s="12">
        <v>62</v>
      </c>
      <c r="Q179" s="12">
        <v>87</v>
      </c>
      <c r="R179" s="12">
        <v>72</v>
      </c>
      <c r="S179" s="12">
        <v>74</v>
      </c>
      <c r="T179" s="12">
        <v>85</v>
      </c>
      <c r="U179" s="12"/>
      <c r="V179" s="12"/>
      <c r="W179" s="12"/>
      <c r="X179" s="12"/>
      <c r="Y179" s="12"/>
      <c r="Z179" s="12"/>
      <c r="AA179" s="12"/>
      <c r="AB179" s="2">
        <v>70</v>
      </c>
      <c r="AC179" s="12">
        <v>81.400000000000006</v>
      </c>
      <c r="AD179" s="13">
        <f>(D179*5+E179*2+F179*2+G179*3+H179*3+I179*0+J179*2+K179*2+L179*3+M179*1+N179*4+O179*5+P179*3+Q179*0+R179*2+S179*3+T179*2+AB179+AC179)/44</f>
        <v>79.668181818181822</v>
      </c>
    </row>
    <row r="180" spans="1:30" x14ac:dyDescent="0.2">
      <c r="A180" s="2">
        <v>179</v>
      </c>
      <c r="B180" s="2">
        <v>2021112146</v>
      </c>
      <c r="C180" s="2" t="s">
        <v>18</v>
      </c>
      <c r="D180" s="2">
        <v>70</v>
      </c>
      <c r="E180" s="2">
        <v>84</v>
      </c>
      <c r="F180" s="2">
        <v>94</v>
      </c>
      <c r="G180" s="2">
        <v>95</v>
      </c>
      <c r="H180" s="2">
        <v>78</v>
      </c>
      <c r="I180" s="2">
        <v>92</v>
      </c>
      <c r="J180" s="2">
        <v>71</v>
      </c>
      <c r="K180" s="2">
        <v>85</v>
      </c>
      <c r="L180" s="12">
        <v>82</v>
      </c>
      <c r="M180" s="12">
        <v>87</v>
      </c>
      <c r="N180" s="12">
        <v>85</v>
      </c>
      <c r="O180" s="12">
        <v>63</v>
      </c>
      <c r="P180" s="12">
        <v>77</v>
      </c>
      <c r="Q180" s="12">
        <v>81</v>
      </c>
      <c r="R180" s="12">
        <v>76</v>
      </c>
      <c r="S180" s="12">
        <v>83</v>
      </c>
      <c r="T180" s="12">
        <v>98</v>
      </c>
      <c r="U180" s="12"/>
      <c r="V180" s="12"/>
      <c r="W180" s="12"/>
      <c r="X180" s="12"/>
      <c r="Y180" s="12"/>
      <c r="Z180" s="12"/>
      <c r="AA180" s="12"/>
      <c r="AB180" s="2">
        <v>70</v>
      </c>
      <c r="AC180" s="12">
        <v>82.2</v>
      </c>
      <c r="AD180" s="13">
        <f>(D180*5+E180*2+F180*2+G180*3+H180*3+I180*0+J180*2+K180*2+L180*3+M180*1+N180*4+O180*5+P180*3+Q180*0+R180*2+S180*3+T180*2+AB180+AC180)/44</f>
        <v>79.663636363636357</v>
      </c>
    </row>
    <row r="181" spans="1:30" x14ac:dyDescent="0.2">
      <c r="A181" s="2">
        <v>180</v>
      </c>
      <c r="B181" s="2">
        <v>2021112193</v>
      </c>
      <c r="C181" s="2" t="s">
        <v>17</v>
      </c>
      <c r="D181" s="2">
        <v>80</v>
      </c>
      <c r="E181" s="2">
        <v>83</v>
      </c>
      <c r="F181" s="2">
        <v>91</v>
      </c>
      <c r="G181" s="2">
        <v>82</v>
      </c>
      <c r="H181" s="2">
        <v>89</v>
      </c>
      <c r="I181" s="2">
        <v>96</v>
      </c>
      <c r="J181" s="2">
        <v>85</v>
      </c>
      <c r="K181" s="2">
        <v>93</v>
      </c>
      <c r="L181" s="12">
        <v>79</v>
      </c>
      <c r="M181" s="12">
        <v>74</v>
      </c>
      <c r="N181" s="12">
        <v>65</v>
      </c>
      <c r="O181" s="12">
        <v>73</v>
      </c>
      <c r="P181" s="12">
        <v>61</v>
      </c>
      <c r="Q181" s="12">
        <v>93</v>
      </c>
      <c r="R181" s="12">
        <v>74</v>
      </c>
      <c r="S181" s="12">
        <v>82</v>
      </c>
      <c r="T181" s="12">
        <v>92</v>
      </c>
      <c r="U181" s="12"/>
      <c r="V181" s="12"/>
      <c r="W181" s="12"/>
      <c r="X181" s="12"/>
      <c r="Y181" s="12"/>
      <c r="Z181" s="12"/>
      <c r="AA181" s="12"/>
      <c r="AB181" s="2">
        <v>89</v>
      </c>
      <c r="AC181" s="12">
        <v>99.7</v>
      </c>
      <c r="AD181" s="13">
        <f>(D181*5+E181*2+F181*2+G181*3+H181*3+I181*0+J181*2+K181*2+L181*3+M181*1+N181*4+O181*5+P181*3+Q181*0+R181*2+S181*3+T181*2+AB181+AC181)/44</f>
        <v>79.606818181818184</v>
      </c>
    </row>
    <row r="182" spans="1:30" x14ac:dyDescent="0.2">
      <c r="A182" s="2">
        <v>181</v>
      </c>
      <c r="B182" s="2">
        <v>2021111952</v>
      </c>
      <c r="C182" s="2" t="s">
        <v>22</v>
      </c>
      <c r="D182" s="2">
        <v>75</v>
      </c>
      <c r="E182" s="2">
        <v>75</v>
      </c>
      <c r="F182" s="2">
        <v>78</v>
      </c>
      <c r="G182" s="2">
        <v>83</v>
      </c>
      <c r="H182" s="2">
        <v>90</v>
      </c>
      <c r="I182" s="2">
        <v>90</v>
      </c>
      <c r="J182" s="2">
        <v>85</v>
      </c>
      <c r="K182" s="2">
        <v>83</v>
      </c>
      <c r="L182" s="12">
        <v>79</v>
      </c>
      <c r="M182" s="12">
        <v>79</v>
      </c>
      <c r="N182" s="12">
        <v>80</v>
      </c>
      <c r="O182" s="12">
        <v>71</v>
      </c>
      <c r="P182" s="12">
        <v>73</v>
      </c>
      <c r="Q182" s="12">
        <v>90</v>
      </c>
      <c r="R182" s="12">
        <v>78</v>
      </c>
      <c r="S182" s="12">
        <v>83</v>
      </c>
      <c r="T182" s="12">
        <v>91</v>
      </c>
      <c r="U182" s="12"/>
      <c r="V182" s="12"/>
      <c r="W182" s="12"/>
      <c r="X182" s="12"/>
      <c r="Y182" s="12"/>
      <c r="Z182" s="12"/>
      <c r="AA182" s="12"/>
      <c r="AB182" s="2">
        <v>71</v>
      </c>
      <c r="AC182" s="12">
        <v>97.6</v>
      </c>
      <c r="AD182" s="13">
        <f>(D182*5+E182*2+F182*2+G182*3+H182*3+I182*0+J182*2+K182*2+L182*3+M182*1+N182*4+O182*5+P182*3+Q182*0+R182*2+S182*3+T182*2+AB182+AC182)/44</f>
        <v>79.581818181818178</v>
      </c>
    </row>
    <row r="183" spans="1:30" x14ac:dyDescent="0.2">
      <c r="A183" s="2">
        <v>182</v>
      </c>
      <c r="B183" s="2">
        <v>2021112182</v>
      </c>
      <c r="C183" s="2" t="s">
        <v>17</v>
      </c>
      <c r="D183" s="2">
        <v>68</v>
      </c>
      <c r="E183" s="2">
        <v>92</v>
      </c>
      <c r="F183" s="2">
        <v>95</v>
      </c>
      <c r="G183" s="2">
        <v>81</v>
      </c>
      <c r="H183" s="2">
        <v>79</v>
      </c>
      <c r="I183" s="2">
        <v>92</v>
      </c>
      <c r="J183" s="2">
        <v>77</v>
      </c>
      <c r="K183" s="2">
        <v>93</v>
      </c>
      <c r="L183" s="12">
        <v>74</v>
      </c>
      <c r="M183" s="12">
        <v>85</v>
      </c>
      <c r="N183" s="12">
        <v>82</v>
      </c>
      <c r="O183" s="12">
        <v>78</v>
      </c>
      <c r="P183" s="12">
        <v>76</v>
      </c>
      <c r="Q183" s="12">
        <v>94</v>
      </c>
      <c r="R183" s="12">
        <v>71</v>
      </c>
      <c r="S183" s="12">
        <v>78</v>
      </c>
      <c r="T183" s="12" t="s">
        <v>33</v>
      </c>
      <c r="U183" s="12"/>
      <c r="V183" s="12"/>
      <c r="W183" s="12"/>
      <c r="X183" s="12"/>
      <c r="Y183" s="12"/>
      <c r="Z183" s="12"/>
      <c r="AA183" s="12"/>
      <c r="AB183" s="2">
        <v>84</v>
      </c>
      <c r="AC183" s="12">
        <v>91.6</v>
      </c>
      <c r="AD183" s="13">
        <f>(D183*5+E183*2+F183*2+G183*3+H183*3+I183*0+J183*2+K183*2+L183*3+M183*1+N183*4+O183*5+P183*3+Q183*0+R183*2+S183*3+AB183+AC183)/42</f>
        <v>79.490476190476187</v>
      </c>
    </row>
    <row r="184" spans="1:30" x14ac:dyDescent="0.2">
      <c r="A184" s="2">
        <v>183</v>
      </c>
      <c r="B184" s="2">
        <v>2021112127</v>
      </c>
      <c r="C184" s="2" t="s">
        <v>16</v>
      </c>
      <c r="D184" s="2">
        <v>64</v>
      </c>
      <c r="E184" s="2">
        <v>60</v>
      </c>
      <c r="F184" s="2">
        <v>91</v>
      </c>
      <c r="G184" s="2">
        <v>89</v>
      </c>
      <c r="H184" s="2">
        <v>78</v>
      </c>
      <c r="I184" s="2">
        <v>92</v>
      </c>
      <c r="J184" s="2">
        <v>76</v>
      </c>
      <c r="K184" s="2">
        <v>89</v>
      </c>
      <c r="L184" s="12">
        <v>77</v>
      </c>
      <c r="M184" s="12">
        <v>86</v>
      </c>
      <c r="N184" s="12">
        <v>80</v>
      </c>
      <c r="O184" s="12">
        <v>80</v>
      </c>
      <c r="P184" s="12">
        <v>88</v>
      </c>
      <c r="Q184" s="12">
        <v>90</v>
      </c>
      <c r="R184" s="12">
        <v>71</v>
      </c>
      <c r="S184" s="12">
        <v>89</v>
      </c>
      <c r="T184" s="12" t="s">
        <v>33</v>
      </c>
      <c r="U184" s="12"/>
      <c r="V184" s="12"/>
      <c r="W184" s="12"/>
      <c r="X184" s="12"/>
      <c r="Y184" s="12"/>
      <c r="Z184" s="12"/>
      <c r="AA184" s="12"/>
      <c r="AB184" s="2">
        <v>78</v>
      </c>
      <c r="AC184" s="12">
        <v>88</v>
      </c>
      <c r="AD184" s="13">
        <f>(D184*5+E184*2+F184*2+G184*3+H184*3+I184*0+J184*2+K184*2+L184*3+M184*1+N184*4+O184*5+P184*3+Q184*0+R184*2+S184*3+AB184+AC184)/42</f>
        <v>79.261904761904759</v>
      </c>
    </row>
    <row r="185" spans="1:30" x14ac:dyDescent="0.2">
      <c r="A185" s="2">
        <v>184</v>
      </c>
      <c r="B185" s="2">
        <v>2021112061</v>
      </c>
      <c r="C185" s="2" t="s">
        <v>14</v>
      </c>
      <c r="D185" s="2">
        <v>72</v>
      </c>
      <c r="E185" s="2">
        <v>80</v>
      </c>
      <c r="F185" s="2">
        <v>96</v>
      </c>
      <c r="G185" s="2">
        <v>92</v>
      </c>
      <c r="H185" s="2">
        <v>84</v>
      </c>
      <c r="I185" s="2">
        <v>96</v>
      </c>
      <c r="J185" s="2">
        <v>77</v>
      </c>
      <c r="K185" s="2">
        <v>92</v>
      </c>
      <c r="L185" s="12">
        <v>73</v>
      </c>
      <c r="M185" s="12">
        <v>81</v>
      </c>
      <c r="N185" s="12">
        <v>68</v>
      </c>
      <c r="O185" s="12">
        <v>69</v>
      </c>
      <c r="P185" s="12">
        <v>79</v>
      </c>
      <c r="Q185" s="12">
        <v>93</v>
      </c>
      <c r="R185" s="12">
        <v>76</v>
      </c>
      <c r="S185" s="12">
        <v>77</v>
      </c>
      <c r="T185" s="12">
        <v>84</v>
      </c>
      <c r="U185" s="12">
        <v>91</v>
      </c>
      <c r="V185" s="12"/>
      <c r="W185" s="12"/>
      <c r="X185" s="12"/>
      <c r="Y185" s="12"/>
      <c r="Z185" s="12"/>
      <c r="AA185" s="12"/>
      <c r="AB185" s="2">
        <v>81</v>
      </c>
      <c r="AC185" s="12">
        <v>95.8</v>
      </c>
      <c r="AD185" s="13">
        <f>(D185*5+E185*2+F185*2+G185*3+H185*3+I185*0+J185*2+K185*2+L185*3+M185*1+N185*4+O185*5+P185*3+Q185*0+R185*2+S185*3+T185*2+U185*2+AB185+AC185)/46</f>
        <v>79.169565217391309</v>
      </c>
    </row>
    <row r="186" spans="1:30" x14ac:dyDescent="0.2">
      <c r="A186" s="2">
        <v>185</v>
      </c>
      <c r="B186" s="2">
        <v>2021112069</v>
      </c>
      <c r="C186" s="2" t="s">
        <v>15</v>
      </c>
      <c r="D186" s="2">
        <v>73</v>
      </c>
      <c r="E186" s="2">
        <v>67</v>
      </c>
      <c r="F186" s="2">
        <v>90</v>
      </c>
      <c r="G186" s="2">
        <v>91</v>
      </c>
      <c r="H186" s="2">
        <v>86</v>
      </c>
      <c r="I186" s="2">
        <v>96</v>
      </c>
      <c r="J186" s="2">
        <v>76</v>
      </c>
      <c r="K186" s="2">
        <v>91</v>
      </c>
      <c r="L186" s="12">
        <v>81</v>
      </c>
      <c r="M186" s="12">
        <v>86</v>
      </c>
      <c r="N186" s="12">
        <v>75</v>
      </c>
      <c r="O186" s="12">
        <v>80</v>
      </c>
      <c r="P186" s="12">
        <v>80</v>
      </c>
      <c r="Q186" s="12">
        <v>91</v>
      </c>
      <c r="R186" s="12">
        <v>73</v>
      </c>
      <c r="S186" s="12">
        <v>73</v>
      </c>
      <c r="T186" s="12">
        <v>77</v>
      </c>
      <c r="U186" s="12"/>
      <c r="V186" s="12"/>
      <c r="W186" s="12"/>
      <c r="X186" s="12"/>
      <c r="Y186" s="12"/>
      <c r="Z186" s="12"/>
      <c r="AA186" s="12">
        <v>73</v>
      </c>
      <c r="AB186" s="2">
        <v>80</v>
      </c>
      <c r="AC186" s="12">
        <v>89.3</v>
      </c>
      <c r="AD186" s="13">
        <f>(D186*5+E186*2+F186*2+G186*3+H186*3+I186*0+J186*2+K186*2+L186*3+M186*1+N186*4+O186*5+P186*3+Q186*0+R186*2+S186*3+T186*2+AA186*3+AB186+AC186)/47</f>
        <v>79.155319148936172</v>
      </c>
    </row>
    <row r="187" spans="1:30" x14ac:dyDescent="0.2">
      <c r="A187" s="2">
        <v>186</v>
      </c>
      <c r="B187" s="2">
        <v>2021112028</v>
      </c>
      <c r="C187" s="2" t="s">
        <v>13</v>
      </c>
      <c r="D187" s="2">
        <v>77</v>
      </c>
      <c r="E187" s="2">
        <v>62</v>
      </c>
      <c r="F187" s="2">
        <v>84</v>
      </c>
      <c r="G187" s="2">
        <v>91</v>
      </c>
      <c r="H187" s="2">
        <v>80</v>
      </c>
      <c r="I187" s="2">
        <v>96</v>
      </c>
      <c r="J187" s="2">
        <v>68</v>
      </c>
      <c r="K187" s="2">
        <v>91</v>
      </c>
      <c r="L187" s="12">
        <v>83</v>
      </c>
      <c r="M187" s="12">
        <v>84</v>
      </c>
      <c r="N187" s="12">
        <v>80</v>
      </c>
      <c r="O187" s="12">
        <v>81</v>
      </c>
      <c r="P187" s="12">
        <v>66</v>
      </c>
      <c r="Q187" s="12">
        <v>75</v>
      </c>
      <c r="R187" s="12">
        <v>77</v>
      </c>
      <c r="S187" s="12">
        <v>68</v>
      </c>
      <c r="T187" s="12">
        <v>86</v>
      </c>
      <c r="U187" s="12"/>
      <c r="V187" s="12"/>
      <c r="W187" s="12"/>
      <c r="X187" s="12"/>
      <c r="Y187" s="12"/>
      <c r="Z187" s="12"/>
      <c r="AA187" s="12"/>
      <c r="AB187" s="2">
        <v>94</v>
      </c>
      <c r="AC187" s="12">
        <v>87.8</v>
      </c>
      <c r="AD187" s="13">
        <f>(D187*5+E187*2+F187*2+G187*3+H187*3+I187*0+J187*2+K187*2+L187*3+M187*1+N187*4+O187*5+P187*3+Q187*0+R187*2+S187*3+T187*2+AB187+AC187)/44</f>
        <v>78.99545454545455</v>
      </c>
    </row>
    <row r="188" spans="1:30" x14ac:dyDescent="0.2">
      <c r="A188" s="2">
        <v>187</v>
      </c>
      <c r="B188" s="2">
        <v>2021112191</v>
      </c>
      <c r="C188" s="2" t="s">
        <v>17</v>
      </c>
      <c r="D188" s="2">
        <v>75</v>
      </c>
      <c r="E188" s="2">
        <v>53</v>
      </c>
      <c r="F188" s="2">
        <v>94</v>
      </c>
      <c r="G188" s="2">
        <v>83</v>
      </c>
      <c r="H188" s="2">
        <v>77</v>
      </c>
      <c r="I188" s="2">
        <v>92</v>
      </c>
      <c r="J188" s="2">
        <v>65</v>
      </c>
      <c r="K188" s="2">
        <v>90</v>
      </c>
      <c r="L188" s="12">
        <v>82</v>
      </c>
      <c r="M188" s="12">
        <v>82</v>
      </c>
      <c r="N188" s="12">
        <v>78</v>
      </c>
      <c r="O188" s="12">
        <v>78</v>
      </c>
      <c r="P188" s="12">
        <v>75</v>
      </c>
      <c r="Q188" s="12">
        <v>95</v>
      </c>
      <c r="R188" s="12">
        <v>65</v>
      </c>
      <c r="S188" s="12">
        <v>81</v>
      </c>
      <c r="T188" s="12">
        <v>90</v>
      </c>
      <c r="U188" s="12">
        <v>95</v>
      </c>
      <c r="V188" s="12"/>
      <c r="W188" s="12"/>
      <c r="X188" s="12"/>
      <c r="Y188" s="12"/>
      <c r="Z188" s="12"/>
      <c r="AA188" s="12"/>
      <c r="AB188" s="2">
        <v>82</v>
      </c>
      <c r="AC188" s="12">
        <v>94</v>
      </c>
      <c r="AD188" s="13">
        <f>(D188*5+E188*2+F188*2+G188*3+H188*3+I188*0+J188*2+K188*2+L188*3+M188*1+N188*4+O188*5+P188*3+Q188*0+R188*2+S188*3+T188*2+U188*2+AB188+AC188)/46</f>
        <v>78.978260869565219</v>
      </c>
    </row>
    <row r="189" spans="1:30" x14ac:dyDescent="0.2">
      <c r="A189" s="2">
        <v>188</v>
      </c>
      <c r="B189" s="2">
        <v>2021111882</v>
      </c>
      <c r="C189" s="2" t="s">
        <v>20</v>
      </c>
      <c r="D189" s="2">
        <v>82</v>
      </c>
      <c r="E189" s="2">
        <v>67</v>
      </c>
      <c r="F189" s="2">
        <v>84</v>
      </c>
      <c r="G189" s="2">
        <v>88</v>
      </c>
      <c r="H189" s="2">
        <v>91</v>
      </c>
      <c r="I189" s="2">
        <v>93</v>
      </c>
      <c r="J189" s="2">
        <v>69</v>
      </c>
      <c r="K189" s="2">
        <v>87</v>
      </c>
      <c r="L189" s="12">
        <v>77</v>
      </c>
      <c r="M189" s="12">
        <v>86</v>
      </c>
      <c r="N189" s="12">
        <v>65</v>
      </c>
      <c r="O189" s="12">
        <v>84</v>
      </c>
      <c r="P189" s="12">
        <v>65</v>
      </c>
      <c r="Q189" s="12">
        <v>92</v>
      </c>
      <c r="R189" s="12">
        <v>67</v>
      </c>
      <c r="S189" s="12">
        <v>78</v>
      </c>
      <c r="T189" s="12">
        <v>95</v>
      </c>
      <c r="U189" s="12"/>
      <c r="V189" s="12"/>
      <c r="W189" s="12"/>
      <c r="X189" s="12"/>
      <c r="Y189" s="12"/>
      <c r="Z189" s="12"/>
      <c r="AA189" s="12"/>
      <c r="AB189" s="2">
        <v>78</v>
      </c>
      <c r="AC189" s="12">
        <v>85.8</v>
      </c>
      <c r="AD189" s="13">
        <f>(D189*5+E189*2+F189*2+G189*3+H189*3+I189*0+J189*2+K189*2+L189*3+M189*1+N189*4+O189*5+P189*3+Q189*0+R189*2+S189*3+T189*2+AB189+AC189)/44</f>
        <v>78.972727272727283</v>
      </c>
    </row>
    <row r="190" spans="1:30" x14ac:dyDescent="0.2">
      <c r="A190" s="2">
        <v>189</v>
      </c>
      <c r="B190" s="2">
        <v>2021112152</v>
      </c>
      <c r="C190" s="2" t="s">
        <v>18</v>
      </c>
      <c r="D190" s="2">
        <v>70</v>
      </c>
      <c r="E190" s="2">
        <v>65</v>
      </c>
      <c r="F190" s="2">
        <v>88</v>
      </c>
      <c r="G190" s="2">
        <v>87</v>
      </c>
      <c r="H190" s="2">
        <v>88</v>
      </c>
      <c r="I190" s="2">
        <v>92</v>
      </c>
      <c r="J190" s="2">
        <v>76</v>
      </c>
      <c r="K190" s="2">
        <v>87</v>
      </c>
      <c r="L190" s="12">
        <v>81</v>
      </c>
      <c r="M190" s="12">
        <v>79</v>
      </c>
      <c r="N190" s="12">
        <v>78</v>
      </c>
      <c r="O190" s="12">
        <v>80</v>
      </c>
      <c r="P190" s="12">
        <v>70</v>
      </c>
      <c r="Q190" s="12">
        <v>79</v>
      </c>
      <c r="R190" s="12">
        <v>70</v>
      </c>
      <c r="S190" s="12">
        <v>80</v>
      </c>
      <c r="T190" s="12">
        <v>85</v>
      </c>
      <c r="U190" s="12"/>
      <c r="V190" s="12"/>
      <c r="W190" s="12"/>
      <c r="X190" s="12"/>
      <c r="Y190" s="12"/>
      <c r="Z190" s="12"/>
      <c r="AA190" s="12"/>
      <c r="AB190" s="2">
        <v>78</v>
      </c>
      <c r="AC190" s="12">
        <v>86.4</v>
      </c>
      <c r="AD190" s="13">
        <f>(D190*5+E190*2+F190*2+G190*3+H190*3+I190*0+J190*2+K190*2+L190*3+M190*1+N190*4+O190*5+P190*3+Q190*0+R190*2+S190*3+T190*2+AB190+AC190)/44</f>
        <v>78.759090909090915</v>
      </c>
    </row>
    <row r="191" spans="1:30" x14ac:dyDescent="0.2">
      <c r="A191" s="2">
        <v>190</v>
      </c>
      <c r="B191" s="2">
        <v>2021112095</v>
      </c>
      <c r="C191" s="2" t="s">
        <v>15</v>
      </c>
      <c r="D191" s="2">
        <v>62</v>
      </c>
      <c r="E191" s="2">
        <v>70</v>
      </c>
      <c r="F191" s="2">
        <v>92</v>
      </c>
      <c r="G191" s="2">
        <v>92</v>
      </c>
      <c r="H191" s="2">
        <v>83</v>
      </c>
      <c r="I191" s="2">
        <v>96</v>
      </c>
      <c r="J191" s="2">
        <v>75</v>
      </c>
      <c r="K191" s="2">
        <v>85</v>
      </c>
      <c r="L191" s="12">
        <v>81</v>
      </c>
      <c r="M191" s="12">
        <v>84</v>
      </c>
      <c r="N191" s="12">
        <v>80</v>
      </c>
      <c r="O191" s="12">
        <v>73</v>
      </c>
      <c r="P191" s="12">
        <v>74</v>
      </c>
      <c r="Q191" s="12">
        <v>88</v>
      </c>
      <c r="R191" s="12">
        <v>71</v>
      </c>
      <c r="S191" s="12">
        <v>80</v>
      </c>
      <c r="T191" s="12">
        <v>90</v>
      </c>
      <c r="U191" s="12"/>
      <c r="V191" s="12"/>
      <c r="W191" s="12"/>
      <c r="X191" s="12"/>
      <c r="Y191" s="12"/>
      <c r="Z191" s="12"/>
      <c r="AA191" s="12"/>
      <c r="AB191" s="2">
        <v>92</v>
      </c>
      <c r="AC191" s="12">
        <v>97.8</v>
      </c>
      <c r="AD191" s="13">
        <f>(D191*5+E191*2+F191*2+G191*3+H191*3+I191*0+J191*2+K191*2+L191*3+M191*1+N191*4+O191*5+P191*3+Q191*0+R191*2+S191*3+T191*2+AB191+AC191)/44</f>
        <v>78.74545454545455</v>
      </c>
    </row>
    <row r="192" spans="1:30" x14ac:dyDescent="0.2">
      <c r="A192" s="2">
        <v>191</v>
      </c>
      <c r="B192" s="2">
        <v>2021111974</v>
      </c>
      <c r="C192" s="2" t="s">
        <v>12</v>
      </c>
      <c r="D192" s="2">
        <v>67</v>
      </c>
      <c r="E192" s="2">
        <v>76</v>
      </c>
      <c r="F192" s="2">
        <v>78</v>
      </c>
      <c r="G192" s="2">
        <v>91</v>
      </c>
      <c r="H192" s="2">
        <v>79</v>
      </c>
      <c r="I192" s="2">
        <v>100</v>
      </c>
      <c r="J192" s="2">
        <v>84</v>
      </c>
      <c r="K192" s="2">
        <v>76</v>
      </c>
      <c r="L192" s="12">
        <v>84</v>
      </c>
      <c r="M192" s="12">
        <v>88</v>
      </c>
      <c r="N192" s="12">
        <v>78</v>
      </c>
      <c r="O192" s="12">
        <v>76</v>
      </c>
      <c r="P192" s="12">
        <v>73</v>
      </c>
      <c r="Q192" s="12">
        <v>84</v>
      </c>
      <c r="R192" s="12">
        <v>80</v>
      </c>
      <c r="S192" s="12">
        <v>81</v>
      </c>
      <c r="T192" s="12">
        <v>86</v>
      </c>
      <c r="U192" s="12"/>
      <c r="V192" s="12"/>
      <c r="W192" s="12"/>
      <c r="X192" s="12"/>
      <c r="Y192" s="12"/>
      <c r="Z192" s="12"/>
      <c r="AA192" s="12"/>
      <c r="AB192" s="2">
        <v>73</v>
      </c>
      <c r="AC192" s="12">
        <v>92.6</v>
      </c>
      <c r="AD192" s="13">
        <f>(D192*5+E192*2+F192*2+G192*3+H192*3+I192*0+J192*2+K192*2+L192*3+M192*1+N192*4+O192*5+P192*3+Q192*0+R192*2+S192*3+T192*2+AB192+AC192)/44</f>
        <v>78.740909090909085</v>
      </c>
    </row>
    <row r="193" spans="1:30" x14ac:dyDescent="0.2">
      <c r="A193" s="2">
        <v>192</v>
      </c>
      <c r="B193" s="2">
        <v>2021111962</v>
      </c>
      <c r="C193" s="2" t="s">
        <v>22</v>
      </c>
      <c r="D193" s="2">
        <v>78</v>
      </c>
      <c r="E193" s="2">
        <v>64</v>
      </c>
      <c r="F193" s="2">
        <v>90</v>
      </c>
      <c r="G193" s="2">
        <v>83</v>
      </c>
      <c r="H193" s="2">
        <v>79</v>
      </c>
      <c r="I193" s="2">
        <v>94</v>
      </c>
      <c r="J193" s="2">
        <v>81</v>
      </c>
      <c r="K193" s="2">
        <v>91</v>
      </c>
      <c r="L193" s="12">
        <v>78</v>
      </c>
      <c r="M193" s="12">
        <v>81</v>
      </c>
      <c r="N193" s="12">
        <v>76</v>
      </c>
      <c r="O193" s="12">
        <v>63</v>
      </c>
      <c r="P193" s="12">
        <v>74</v>
      </c>
      <c r="Q193" s="12">
        <v>92</v>
      </c>
      <c r="R193" s="12">
        <v>83</v>
      </c>
      <c r="S193" s="12">
        <v>77</v>
      </c>
      <c r="T193" s="12">
        <v>97</v>
      </c>
      <c r="U193" s="12"/>
      <c r="V193" s="12"/>
      <c r="W193" s="12"/>
      <c r="X193" s="12"/>
      <c r="Y193" s="12"/>
      <c r="Z193" s="12"/>
      <c r="AA193" s="12"/>
      <c r="AB193" s="2">
        <v>87</v>
      </c>
      <c r="AC193" s="12">
        <v>96.4</v>
      </c>
      <c r="AD193" s="13">
        <f>(D193*5+E193*2+F193*2+G193*3+H193*3+I193*0+J193*2+K193*2+L193*3+M193*1+N193*4+O193*5+P193*3+Q193*0+R193*2+S193*3+T193*2+AB193+AC193)/44</f>
        <v>78.600000000000009</v>
      </c>
    </row>
    <row r="194" spans="1:30" x14ac:dyDescent="0.2">
      <c r="A194" s="2">
        <v>193</v>
      </c>
      <c r="B194" s="2">
        <v>2021112120</v>
      </c>
      <c r="C194" s="2" t="s">
        <v>16</v>
      </c>
      <c r="D194" s="2">
        <v>73</v>
      </c>
      <c r="E194" s="2">
        <v>53</v>
      </c>
      <c r="F194" s="2">
        <v>85</v>
      </c>
      <c r="G194" s="2">
        <v>86</v>
      </c>
      <c r="H194" s="2">
        <v>80</v>
      </c>
      <c r="I194" s="2">
        <v>92</v>
      </c>
      <c r="J194" s="2">
        <v>75</v>
      </c>
      <c r="K194" s="2">
        <v>86</v>
      </c>
      <c r="L194" s="12">
        <v>83</v>
      </c>
      <c r="M194" s="12">
        <v>86</v>
      </c>
      <c r="N194" s="12">
        <v>71</v>
      </c>
      <c r="O194" s="12">
        <v>78</v>
      </c>
      <c r="P194" s="12">
        <v>77</v>
      </c>
      <c r="Q194" s="12">
        <v>89</v>
      </c>
      <c r="R194" s="12">
        <v>81</v>
      </c>
      <c r="S194" s="12">
        <v>79</v>
      </c>
      <c r="T194" s="12">
        <v>77</v>
      </c>
      <c r="U194" s="12">
        <v>95</v>
      </c>
      <c r="V194" s="12"/>
      <c r="W194" s="12"/>
      <c r="X194" s="12"/>
      <c r="Y194" s="12"/>
      <c r="Z194" s="12"/>
      <c r="AA194" s="12"/>
      <c r="AB194" s="2">
        <v>81</v>
      </c>
      <c r="AC194" s="12">
        <v>88.8</v>
      </c>
      <c r="AD194" s="13">
        <f>(D194*5+E194*2+F194*2+G194*3+H194*3+I194*0+J194*2+K194*2+L194*3+M194*1+N194*4+O194*5+P194*3+Q194*0+R194*2+S194*3+T194*2+U194*2+AB194+AC194)/46</f>
        <v>78.560869565217402</v>
      </c>
    </row>
    <row r="195" spans="1:30" x14ac:dyDescent="0.2">
      <c r="A195" s="2">
        <v>194</v>
      </c>
      <c r="B195" s="2">
        <v>2021112192</v>
      </c>
      <c r="C195" s="2" t="s">
        <v>17</v>
      </c>
      <c r="D195" s="2">
        <v>78</v>
      </c>
      <c r="E195" s="2">
        <v>65</v>
      </c>
      <c r="F195" s="2">
        <v>94</v>
      </c>
      <c r="G195" s="2">
        <v>82</v>
      </c>
      <c r="H195" s="2">
        <v>85</v>
      </c>
      <c r="I195" s="2">
        <v>92</v>
      </c>
      <c r="J195" s="2">
        <v>85</v>
      </c>
      <c r="K195" s="2">
        <v>87</v>
      </c>
      <c r="L195" s="12">
        <v>79</v>
      </c>
      <c r="M195" s="12">
        <v>88</v>
      </c>
      <c r="N195" s="12">
        <v>67</v>
      </c>
      <c r="O195" s="12">
        <v>74</v>
      </c>
      <c r="P195" s="12">
        <v>71</v>
      </c>
      <c r="Q195" s="12">
        <v>92</v>
      </c>
      <c r="R195" s="12">
        <v>78</v>
      </c>
      <c r="S195" s="12">
        <v>80</v>
      </c>
      <c r="T195" s="12">
        <v>89</v>
      </c>
      <c r="U195" s="12"/>
      <c r="V195" s="12"/>
      <c r="W195" s="12"/>
      <c r="X195" s="12"/>
      <c r="Y195" s="12"/>
      <c r="Z195" s="12"/>
      <c r="AA195" s="12"/>
      <c r="AB195" s="2">
        <v>73</v>
      </c>
      <c r="AC195" s="12">
        <v>80.400000000000006</v>
      </c>
      <c r="AD195" s="13">
        <f t="shared" ref="AD195:AD203" si="7">(D195*5+E195*2+F195*2+G195*3+H195*3+I195*0+J195*2+K195*2+L195*3+M195*1+N195*4+O195*5+P195*3+Q195*0+R195*2+S195*3+T195*2+AB195+AC195)/44</f>
        <v>78.554545454545462</v>
      </c>
    </row>
    <row r="196" spans="1:30" x14ac:dyDescent="0.2">
      <c r="A196" s="2">
        <v>195</v>
      </c>
      <c r="B196" s="2">
        <v>2021112020</v>
      </c>
      <c r="C196" s="2" t="s">
        <v>13</v>
      </c>
      <c r="D196" s="2">
        <v>66</v>
      </c>
      <c r="E196" s="2">
        <v>77</v>
      </c>
      <c r="F196" s="2">
        <v>95</v>
      </c>
      <c r="G196" s="2">
        <v>92</v>
      </c>
      <c r="H196" s="2">
        <v>68</v>
      </c>
      <c r="I196" s="2">
        <v>96</v>
      </c>
      <c r="J196" s="2">
        <v>71</v>
      </c>
      <c r="K196" s="2">
        <v>94</v>
      </c>
      <c r="L196" s="12">
        <v>72</v>
      </c>
      <c r="M196" s="12">
        <v>86</v>
      </c>
      <c r="N196" s="12">
        <v>82</v>
      </c>
      <c r="O196" s="12">
        <v>70</v>
      </c>
      <c r="P196" s="12">
        <v>76</v>
      </c>
      <c r="Q196" s="12">
        <v>91</v>
      </c>
      <c r="R196" s="12">
        <v>78</v>
      </c>
      <c r="S196" s="12">
        <v>81</v>
      </c>
      <c r="T196" s="12">
        <v>96</v>
      </c>
      <c r="U196" s="12"/>
      <c r="V196" s="12"/>
      <c r="W196" s="12"/>
      <c r="X196" s="12"/>
      <c r="Y196" s="12"/>
      <c r="Z196" s="12"/>
      <c r="AA196" s="12"/>
      <c r="AB196" s="2">
        <v>77</v>
      </c>
      <c r="AC196" s="12">
        <v>94</v>
      </c>
      <c r="AD196" s="13">
        <f t="shared" si="7"/>
        <v>78.5</v>
      </c>
    </row>
    <row r="197" spans="1:30" x14ac:dyDescent="0.2">
      <c r="A197" s="2">
        <v>196</v>
      </c>
      <c r="B197" s="2">
        <v>2021112019</v>
      </c>
      <c r="C197" s="2" t="s">
        <v>13</v>
      </c>
      <c r="D197" s="2">
        <v>75</v>
      </c>
      <c r="E197" s="2">
        <v>61</v>
      </c>
      <c r="F197" s="2">
        <v>95</v>
      </c>
      <c r="G197" s="2">
        <v>93</v>
      </c>
      <c r="H197" s="2">
        <v>73</v>
      </c>
      <c r="I197" s="2">
        <v>94</v>
      </c>
      <c r="J197" s="2">
        <v>75</v>
      </c>
      <c r="K197" s="2">
        <v>93</v>
      </c>
      <c r="L197" s="12">
        <v>85</v>
      </c>
      <c r="M197" s="12">
        <v>86</v>
      </c>
      <c r="N197" s="12">
        <v>86</v>
      </c>
      <c r="O197" s="12">
        <v>65</v>
      </c>
      <c r="P197" s="12">
        <v>69</v>
      </c>
      <c r="Q197" s="12">
        <v>90</v>
      </c>
      <c r="R197" s="12">
        <v>71</v>
      </c>
      <c r="S197" s="12">
        <v>79</v>
      </c>
      <c r="T197" s="12">
        <v>95</v>
      </c>
      <c r="U197" s="12"/>
      <c r="V197" s="12"/>
      <c r="W197" s="12"/>
      <c r="X197" s="12"/>
      <c r="Y197" s="12"/>
      <c r="Z197" s="12"/>
      <c r="AA197" s="12"/>
      <c r="AB197" s="2">
        <v>71</v>
      </c>
      <c r="AC197" s="12">
        <v>74.8</v>
      </c>
      <c r="AD197" s="13">
        <f t="shared" si="7"/>
        <v>78.472727272727283</v>
      </c>
    </row>
    <row r="198" spans="1:30" x14ac:dyDescent="0.2">
      <c r="A198" s="2">
        <v>197</v>
      </c>
      <c r="B198" s="2">
        <v>2021112002</v>
      </c>
      <c r="C198" s="2" t="s">
        <v>12</v>
      </c>
      <c r="D198" s="2">
        <v>73</v>
      </c>
      <c r="E198" s="2">
        <v>66</v>
      </c>
      <c r="F198" s="2">
        <v>94</v>
      </c>
      <c r="G198" s="2">
        <v>91</v>
      </c>
      <c r="H198" s="2">
        <v>75</v>
      </c>
      <c r="I198" s="2">
        <v>100</v>
      </c>
      <c r="J198" s="2">
        <v>78</v>
      </c>
      <c r="K198" s="2">
        <v>92</v>
      </c>
      <c r="L198" s="12">
        <v>62</v>
      </c>
      <c r="M198" s="12">
        <v>80</v>
      </c>
      <c r="N198" s="12">
        <v>64</v>
      </c>
      <c r="O198" s="12">
        <v>79</v>
      </c>
      <c r="P198" s="12">
        <v>74</v>
      </c>
      <c r="Q198" s="12">
        <v>93</v>
      </c>
      <c r="R198" s="12">
        <v>82</v>
      </c>
      <c r="S198" s="12">
        <v>84</v>
      </c>
      <c r="T198" s="12">
        <v>95</v>
      </c>
      <c r="U198" s="12"/>
      <c r="V198" s="12"/>
      <c r="W198" s="12"/>
      <c r="X198" s="12"/>
      <c r="Y198" s="12"/>
      <c r="Z198" s="12"/>
      <c r="AA198" s="12"/>
      <c r="AB198" s="2">
        <v>88</v>
      </c>
      <c r="AC198" s="12">
        <v>93.6</v>
      </c>
      <c r="AD198" s="13">
        <f t="shared" si="7"/>
        <v>78.399999999999991</v>
      </c>
    </row>
    <row r="199" spans="1:30" x14ac:dyDescent="0.2">
      <c r="A199" s="2">
        <v>198</v>
      </c>
      <c r="B199" s="2">
        <v>2021111987</v>
      </c>
      <c r="C199" s="2" t="s">
        <v>12</v>
      </c>
      <c r="D199" s="2">
        <v>70</v>
      </c>
      <c r="E199" s="2">
        <v>69</v>
      </c>
      <c r="F199" s="2">
        <v>87</v>
      </c>
      <c r="G199" s="2">
        <v>93</v>
      </c>
      <c r="H199" s="2">
        <v>80</v>
      </c>
      <c r="I199" s="2">
        <v>100</v>
      </c>
      <c r="J199" s="2">
        <v>77</v>
      </c>
      <c r="K199" s="2">
        <v>79</v>
      </c>
      <c r="L199" s="12">
        <v>85</v>
      </c>
      <c r="M199" s="12">
        <v>79</v>
      </c>
      <c r="N199" s="12">
        <v>74</v>
      </c>
      <c r="O199" s="12">
        <v>71</v>
      </c>
      <c r="P199" s="12">
        <v>67</v>
      </c>
      <c r="Q199" s="12">
        <v>86</v>
      </c>
      <c r="R199" s="12">
        <v>81</v>
      </c>
      <c r="S199" s="12">
        <v>80</v>
      </c>
      <c r="T199" s="12">
        <v>95</v>
      </c>
      <c r="U199" s="12"/>
      <c r="V199" s="12"/>
      <c r="W199" s="12"/>
      <c r="X199" s="12"/>
      <c r="Y199" s="12"/>
      <c r="Z199" s="12"/>
      <c r="AA199" s="12"/>
      <c r="AB199" s="2">
        <v>81</v>
      </c>
      <c r="AC199" s="12">
        <v>92.8</v>
      </c>
      <c r="AD199" s="13">
        <f t="shared" si="7"/>
        <v>78.290909090909096</v>
      </c>
    </row>
    <row r="200" spans="1:30" x14ac:dyDescent="0.2">
      <c r="A200" s="2">
        <v>199</v>
      </c>
      <c r="B200" s="2">
        <v>2021111867</v>
      </c>
      <c r="C200" s="2" t="s">
        <v>19</v>
      </c>
      <c r="D200" s="2">
        <v>75</v>
      </c>
      <c r="E200" s="2">
        <v>65</v>
      </c>
      <c r="F200" s="2">
        <v>85</v>
      </c>
      <c r="G200" s="2">
        <v>89</v>
      </c>
      <c r="H200" s="2">
        <v>76</v>
      </c>
      <c r="I200" s="2">
        <v>94</v>
      </c>
      <c r="J200" s="2">
        <v>85</v>
      </c>
      <c r="K200" s="2">
        <v>84</v>
      </c>
      <c r="L200" s="2">
        <v>69</v>
      </c>
      <c r="M200" s="2">
        <v>76</v>
      </c>
      <c r="N200" s="2">
        <v>90</v>
      </c>
      <c r="O200" s="2">
        <v>61</v>
      </c>
      <c r="P200" s="2">
        <v>77</v>
      </c>
      <c r="Q200" s="2">
        <v>91</v>
      </c>
      <c r="R200" s="2">
        <v>80</v>
      </c>
      <c r="S200" s="2">
        <v>76</v>
      </c>
      <c r="T200" s="12">
        <v>95</v>
      </c>
      <c r="U200" s="12"/>
      <c r="V200" s="12"/>
      <c r="W200" s="12"/>
      <c r="X200" s="12"/>
      <c r="Y200" s="12"/>
      <c r="Z200" s="12"/>
      <c r="AA200" s="12"/>
      <c r="AB200" s="2">
        <v>82</v>
      </c>
      <c r="AC200" s="2">
        <v>93.2</v>
      </c>
      <c r="AD200" s="13">
        <f t="shared" si="7"/>
        <v>78.186363636363637</v>
      </c>
    </row>
    <row r="201" spans="1:30" x14ac:dyDescent="0.2">
      <c r="A201" s="2">
        <v>200</v>
      </c>
      <c r="B201" s="2">
        <v>2021111898</v>
      </c>
      <c r="C201" s="2" t="s">
        <v>20</v>
      </c>
      <c r="D201" s="2">
        <v>66</v>
      </c>
      <c r="E201" s="2">
        <v>63</v>
      </c>
      <c r="F201" s="2">
        <v>91</v>
      </c>
      <c r="G201" s="2">
        <v>84</v>
      </c>
      <c r="H201" s="2">
        <v>81</v>
      </c>
      <c r="I201" s="2">
        <v>91</v>
      </c>
      <c r="J201" s="2">
        <v>69</v>
      </c>
      <c r="K201" s="2">
        <v>93</v>
      </c>
      <c r="L201" s="12">
        <v>85</v>
      </c>
      <c r="M201" s="12">
        <v>81</v>
      </c>
      <c r="N201" s="12">
        <v>66</v>
      </c>
      <c r="O201" s="12">
        <v>79</v>
      </c>
      <c r="P201" s="12">
        <v>74</v>
      </c>
      <c r="Q201" s="12">
        <v>94</v>
      </c>
      <c r="R201" s="12">
        <v>71</v>
      </c>
      <c r="S201" s="12">
        <v>82</v>
      </c>
      <c r="T201" s="12">
        <v>92</v>
      </c>
      <c r="U201" s="12"/>
      <c r="V201" s="12"/>
      <c r="W201" s="12"/>
      <c r="X201" s="12"/>
      <c r="Y201" s="12"/>
      <c r="Z201" s="12"/>
      <c r="AA201" s="12"/>
      <c r="AB201" s="2">
        <v>94</v>
      </c>
      <c r="AC201" s="12">
        <v>95.4</v>
      </c>
      <c r="AD201" s="13">
        <f t="shared" si="7"/>
        <v>78.077272727272728</v>
      </c>
    </row>
    <row r="202" spans="1:30" x14ac:dyDescent="0.2">
      <c r="A202" s="2">
        <v>201</v>
      </c>
      <c r="B202" s="2">
        <v>2021111879</v>
      </c>
      <c r="C202" s="2" t="s">
        <v>20</v>
      </c>
      <c r="D202" s="2">
        <v>76</v>
      </c>
      <c r="E202" s="2">
        <v>74</v>
      </c>
      <c r="F202" s="2">
        <v>89</v>
      </c>
      <c r="G202" s="2">
        <v>84</v>
      </c>
      <c r="H202" s="2">
        <v>83</v>
      </c>
      <c r="I202" s="2">
        <v>93</v>
      </c>
      <c r="J202" s="2">
        <v>67</v>
      </c>
      <c r="K202" s="2">
        <v>88</v>
      </c>
      <c r="L202" s="12">
        <v>71</v>
      </c>
      <c r="M202" s="12">
        <v>86</v>
      </c>
      <c r="N202" s="12">
        <v>77</v>
      </c>
      <c r="O202" s="12">
        <v>76</v>
      </c>
      <c r="P202" s="12">
        <v>63</v>
      </c>
      <c r="Q202" s="12">
        <v>93</v>
      </c>
      <c r="R202" s="12">
        <v>70</v>
      </c>
      <c r="S202" s="12">
        <v>81</v>
      </c>
      <c r="T202" s="12">
        <v>92</v>
      </c>
      <c r="U202" s="12"/>
      <c r="V202" s="12"/>
      <c r="W202" s="12"/>
      <c r="X202" s="12"/>
      <c r="Y202" s="12"/>
      <c r="Z202" s="12"/>
      <c r="AA202" s="12"/>
      <c r="AB202" s="2">
        <v>80</v>
      </c>
      <c r="AC202" s="12">
        <v>93.2</v>
      </c>
      <c r="AD202" s="13">
        <f t="shared" si="7"/>
        <v>78.027272727272717</v>
      </c>
    </row>
    <row r="203" spans="1:30" x14ac:dyDescent="0.2">
      <c r="A203" s="2">
        <v>202</v>
      </c>
      <c r="B203" s="2">
        <v>2021112156</v>
      </c>
      <c r="C203" s="2" t="s">
        <v>18</v>
      </c>
      <c r="D203" s="2">
        <v>62</v>
      </c>
      <c r="E203" s="2">
        <v>83</v>
      </c>
      <c r="F203" s="2">
        <v>76</v>
      </c>
      <c r="G203" s="2">
        <v>84</v>
      </c>
      <c r="H203" s="2">
        <v>72</v>
      </c>
      <c r="I203" s="2">
        <v>92</v>
      </c>
      <c r="J203" s="2">
        <v>75</v>
      </c>
      <c r="K203" s="2">
        <v>81</v>
      </c>
      <c r="L203" s="12">
        <v>87</v>
      </c>
      <c r="M203" s="12">
        <v>79</v>
      </c>
      <c r="N203" s="12">
        <v>77</v>
      </c>
      <c r="O203" s="12">
        <v>81</v>
      </c>
      <c r="P203" s="12">
        <v>77</v>
      </c>
      <c r="Q203" s="12">
        <v>87</v>
      </c>
      <c r="R203" s="12">
        <v>78</v>
      </c>
      <c r="S203" s="12">
        <v>85</v>
      </c>
      <c r="T203" s="12">
        <v>82</v>
      </c>
      <c r="U203" s="12"/>
      <c r="V203" s="12"/>
      <c r="W203" s="12"/>
      <c r="X203" s="12"/>
      <c r="Y203" s="12"/>
      <c r="Z203" s="12"/>
      <c r="AA203" s="12"/>
      <c r="AB203" s="2">
        <v>77</v>
      </c>
      <c r="AC203" s="12">
        <v>89</v>
      </c>
      <c r="AD203" s="13">
        <f t="shared" si="7"/>
        <v>78.022727272727266</v>
      </c>
    </row>
    <row r="204" spans="1:30" x14ac:dyDescent="0.2">
      <c r="A204" s="2">
        <v>203</v>
      </c>
      <c r="B204" s="2">
        <v>2021111943</v>
      </c>
      <c r="C204" s="2" t="s">
        <v>22</v>
      </c>
      <c r="D204" s="2">
        <v>69</v>
      </c>
      <c r="E204" s="2">
        <v>88</v>
      </c>
      <c r="F204" s="2">
        <v>81</v>
      </c>
      <c r="G204" s="2">
        <v>81</v>
      </c>
      <c r="H204" s="2">
        <v>74</v>
      </c>
      <c r="I204" s="2">
        <v>86</v>
      </c>
      <c r="J204" s="2">
        <v>80</v>
      </c>
      <c r="K204" s="2">
        <v>87</v>
      </c>
      <c r="L204" s="12">
        <v>83</v>
      </c>
      <c r="M204" s="12">
        <v>80</v>
      </c>
      <c r="N204" s="12">
        <v>67</v>
      </c>
      <c r="O204" s="12">
        <v>81</v>
      </c>
      <c r="P204" s="12">
        <v>70</v>
      </c>
      <c r="Q204" s="12">
        <v>88</v>
      </c>
      <c r="R204" s="12">
        <v>81</v>
      </c>
      <c r="S204" s="12">
        <v>83</v>
      </c>
      <c r="T204" s="12" t="s">
        <v>33</v>
      </c>
      <c r="U204" s="12"/>
      <c r="V204" s="12"/>
      <c r="W204" s="12"/>
      <c r="X204" s="12"/>
      <c r="Y204" s="12"/>
      <c r="Z204" s="12"/>
      <c r="AA204" s="12"/>
      <c r="AB204" s="2">
        <v>82</v>
      </c>
      <c r="AC204" s="12">
        <v>86.6</v>
      </c>
      <c r="AD204" s="13">
        <f>(D204*5+E204*2+F204*2+G204*3+H204*3+I204*0+J204*2+K204*2+L204*3+M204*1+N204*4+O204*5+P204*3+Q204*0+R204*2+S204*3+AB204+AC204)/42</f>
        <v>77.942857142857136</v>
      </c>
    </row>
    <row r="205" spans="1:30" x14ac:dyDescent="0.2">
      <c r="A205" s="2">
        <v>204</v>
      </c>
      <c r="B205" s="2">
        <v>2021111848</v>
      </c>
      <c r="C205" s="2" t="s">
        <v>19</v>
      </c>
      <c r="D205" s="2">
        <v>88</v>
      </c>
      <c r="E205" s="2">
        <v>49</v>
      </c>
      <c r="F205" s="2">
        <v>87</v>
      </c>
      <c r="G205" s="2">
        <v>87</v>
      </c>
      <c r="H205" s="2">
        <v>84</v>
      </c>
      <c r="I205" s="2">
        <v>91</v>
      </c>
      <c r="J205" s="2">
        <v>70</v>
      </c>
      <c r="K205" s="2">
        <v>88</v>
      </c>
      <c r="L205" s="2">
        <v>73</v>
      </c>
      <c r="M205" s="2">
        <v>84</v>
      </c>
      <c r="N205" s="2">
        <v>68</v>
      </c>
      <c r="O205" s="2">
        <v>79</v>
      </c>
      <c r="P205" s="2">
        <v>65</v>
      </c>
      <c r="Q205" s="2">
        <v>91</v>
      </c>
      <c r="R205" s="2">
        <v>75</v>
      </c>
      <c r="S205" s="2">
        <v>81</v>
      </c>
      <c r="T205" s="12">
        <v>79</v>
      </c>
      <c r="U205" s="12"/>
      <c r="V205" s="12"/>
      <c r="W205" s="12"/>
      <c r="X205" s="12"/>
      <c r="Y205" s="12"/>
      <c r="Z205" s="12"/>
      <c r="AA205" s="12"/>
      <c r="AB205" s="2">
        <v>80</v>
      </c>
      <c r="AC205" s="2">
        <v>91</v>
      </c>
      <c r="AD205" s="13">
        <f>(D205*5+E205*2+F205*2+G205*3+H205*3+I205*0+J205*2+K205*2+L205*3+M205*1+N205*4+O205*5+P205*3+Q205*0+R205*2+S205*3+T205*2+AB205+AC205)/44</f>
        <v>77.909090909090907</v>
      </c>
    </row>
    <row r="206" spans="1:30" x14ac:dyDescent="0.2">
      <c r="A206" s="2">
        <v>205</v>
      </c>
      <c r="B206" s="2">
        <v>2021112073</v>
      </c>
      <c r="C206" s="2" t="s">
        <v>15</v>
      </c>
      <c r="D206" s="2">
        <v>72</v>
      </c>
      <c r="E206" s="2">
        <v>71</v>
      </c>
      <c r="F206" s="2">
        <v>94</v>
      </c>
      <c r="G206" s="2">
        <v>91</v>
      </c>
      <c r="H206" s="2">
        <v>79</v>
      </c>
      <c r="I206" s="2">
        <v>96</v>
      </c>
      <c r="J206" s="2">
        <v>79</v>
      </c>
      <c r="K206" s="2">
        <v>88</v>
      </c>
      <c r="L206" s="12">
        <v>70</v>
      </c>
      <c r="M206" s="12">
        <v>81</v>
      </c>
      <c r="N206" s="12">
        <v>67</v>
      </c>
      <c r="O206" s="12">
        <v>81</v>
      </c>
      <c r="P206" s="12">
        <v>63</v>
      </c>
      <c r="Q206" s="12">
        <v>87</v>
      </c>
      <c r="R206" s="12">
        <v>81</v>
      </c>
      <c r="S206" s="12">
        <v>79</v>
      </c>
      <c r="T206" s="12">
        <v>88</v>
      </c>
      <c r="U206" s="12"/>
      <c r="V206" s="12"/>
      <c r="W206" s="12"/>
      <c r="X206" s="12"/>
      <c r="Y206" s="12"/>
      <c r="Z206" s="12"/>
      <c r="AA206" s="12"/>
      <c r="AB206" s="2">
        <v>72</v>
      </c>
      <c r="AC206" s="12">
        <v>94</v>
      </c>
      <c r="AD206" s="13">
        <f>(D206*5+E206*2+F206*2+G206*3+H206*3+I206*0+J206*2+K206*2+L206*3+M206*1+N206*4+O206*5+P206*3+Q206*0+R206*2+S206*3+T206*2+AB206+AC206)/44</f>
        <v>77.909090909090907</v>
      </c>
    </row>
    <row r="207" spans="1:30" x14ac:dyDescent="0.2">
      <c r="A207" s="2">
        <v>206</v>
      </c>
      <c r="B207" s="2">
        <v>2021112126</v>
      </c>
      <c r="C207" s="2" t="s">
        <v>16</v>
      </c>
      <c r="D207" s="2">
        <v>67</v>
      </c>
      <c r="E207" s="2">
        <v>74</v>
      </c>
      <c r="F207" s="2">
        <v>87</v>
      </c>
      <c r="G207" s="2">
        <v>82</v>
      </c>
      <c r="H207" s="2">
        <v>76</v>
      </c>
      <c r="I207" s="2">
        <v>92</v>
      </c>
      <c r="J207" s="2">
        <v>77</v>
      </c>
      <c r="K207" s="2">
        <v>89</v>
      </c>
      <c r="L207" s="12">
        <v>75</v>
      </c>
      <c r="M207" s="12">
        <v>80</v>
      </c>
      <c r="N207" s="12">
        <v>72</v>
      </c>
      <c r="O207" s="12">
        <v>79</v>
      </c>
      <c r="P207" s="12">
        <v>86</v>
      </c>
      <c r="Q207" s="12">
        <v>91</v>
      </c>
      <c r="R207" s="12">
        <v>71</v>
      </c>
      <c r="S207" s="12">
        <v>79</v>
      </c>
      <c r="T207" s="12" t="s">
        <v>33</v>
      </c>
      <c r="U207" s="12"/>
      <c r="V207" s="12"/>
      <c r="W207" s="12"/>
      <c r="X207" s="12"/>
      <c r="Y207" s="12"/>
      <c r="Z207" s="12"/>
      <c r="AA207" s="12"/>
      <c r="AB207" s="2">
        <v>89</v>
      </c>
      <c r="AC207" s="12">
        <v>94.6</v>
      </c>
      <c r="AD207" s="13">
        <f>(D207*5+E207*2+F207*2+G207*3+H207*3+I207*0+J207*2+K207*2+L207*3+M207*1+N207*4+O207*5+P207*3+Q207*0+R207*2+S207*3+AB207+AC207)/42</f>
        <v>77.895238095238099</v>
      </c>
    </row>
    <row r="208" spans="1:30" x14ac:dyDescent="0.2">
      <c r="A208" s="2">
        <v>207</v>
      </c>
      <c r="B208" s="2">
        <v>2021111964</v>
      </c>
      <c r="C208" s="2" t="s">
        <v>22</v>
      </c>
      <c r="D208" s="2">
        <v>89</v>
      </c>
      <c r="E208" s="2">
        <v>39</v>
      </c>
      <c r="F208" s="2">
        <v>87</v>
      </c>
      <c r="G208" s="2">
        <v>81</v>
      </c>
      <c r="H208" s="2">
        <v>69</v>
      </c>
      <c r="I208" s="2">
        <v>91</v>
      </c>
      <c r="J208" s="2">
        <v>75</v>
      </c>
      <c r="K208" s="2">
        <v>81</v>
      </c>
      <c r="L208" s="12">
        <v>76</v>
      </c>
      <c r="M208" s="12">
        <v>77</v>
      </c>
      <c r="N208" s="12">
        <v>83</v>
      </c>
      <c r="O208" s="12">
        <v>86</v>
      </c>
      <c r="P208" s="12">
        <v>65</v>
      </c>
      <c r="Q208" s="12">
        <v>87</v>
      </c>
      <c r="R208" s="12">
        <v>73</v>
      </c>
      <c r="S208" s="12">
        <v>80</v>
      </c>
      <c r="T208" s="12" t="s">
        <v>33</v>
      </c>
      <c r="U208" s="12"/>
      <c r="V208" s="12"/>
      <c r="W208" s="12"/>
      <c r="X208" s="12"/>
      <c r="Y208" s="12"/>
      <c r="Z208" s="12"/>
      <c r="AA208" s="12"/>
      <c r="AB208" s="2">
        <v>75</v>
      </c>
      <c r="AC208" s="12">
        <v>88.4</v>
      </c>
      <c r="AD208" s="13">
        <f>(D208*5+E208*2+F208*2+G208*3+H208*3+I208*0+J208*2+K208*2+L208*3+M208*1+N208*4+O208*5+P208*3+Q208*0+R208*2+S208*3+AB208+AC208)/42</f>
        <v>77.866666666666674</v>
      </c>
    </row>
    <row r="209" spans="1:30" x14ac:dyDescent="0.2">
      <c r="A209" s="2">
        <v>208</v>
      </c>
      <c r="B209" s="2">
        <v>2021112104</v>
      </c>
      <c r="C209" s="2" t="s">
        <v>16</v>
      </c>
      <c r="D209" s="2">
        <v>69</v>
      </c>
      <c r="E209" s="2">
        <v>79</v>
      </c>
      <c r="F209" s="2">
        <v>92</v>
      </c>
      <c r="G209" s="2">
        <v>89</v>
      </c>
      <c r="H209" s="2">
        <v>80</v>
      </c>
      <c r="I209" s="2">
        <v>92</v>
      </c>
      <c r="J209" s="2">
        <v>75</v>
      </c>
      <c r="K209" s="2">
        <v>87</v>
      </c>
      <c r="L209" s="12">
        <v>78</v>
      </c>
      <c r="M209" s="12">
        <v>86</v>
      </c>
      <c r="N209" s="12">
        <v>69</v>
      </c>
      <c r="O209" s="12">
        <v>67</v>
      </c>
      <c r="P209" s="12">
        <v>74</v>
      </c>
      <c r="Q209" s="12">
        <v>89</v>
      </c>
      <c r="R209" s="12">
        <v>74</v>
      </c>
      <c r="S209" s="12">
        <v>82</v>
      </c>
      <c r="T209" s="12">
        <v>95</v>
      </c>
      <c r="U209" s="12">
        <v>86</v>
      </c>
      <c r="V209" s="12"/>
      <c r="W209" s="12"/>
      <c r="X209" s="12"/>
      <c r="Y209" s="12"/>
      <c r="Z209" s="12"/>
      <c r="AA209" s="12"/>
      <c r="AB209" s="2">
        <v>79</v>
      </c>
      <c r="AC209" s="12">
        <v>74.2</v>
      </c>
      <c r="AD209" s="13">
        <f>(D209*5+E209*2+F209*2+G209*3+H209*3+I209*0+J209*2+K209*2+L209*3+M209*1+N209*4+O209*5+P209*3+Q209*0+R209*2+S209*3+T209*2+U209*2+AB209+AC209)/46</f>
        <v>77.830434782608691</v>
      </c>
    </row>
    <row r="210" spans="1:30" x14ac:dyDescent="0.2">
      <c r="A210" s="2">
        <v>209</v>
      </c>
      <c r="B210" s="2">
        <v>2021112190</v>
      </c>
      <c r="C210" s="2" t="s">
        <v>17</v>
      </c>
      <c r="D210" s="2">
        <v>74</v>
      </c>
      <c r="E210" s="2">
        <v>68</v>
      </c>
      <c r="F210" s="2">
        <v>92</v>
      </c>
      <c r="G210" s="2">
        <v>83</v>
      </c>
      <c r="H210" s="2">
        <v>82</v>
      </c>
      <c r="I210" s="2">
        <v>92</v>
      </c>
      <c r="J210" s="2">
        <v>80</v>
      </c>
      <c r="K210" s="2">
        <v>87</v>
      </c>
      <c r="L210" s="12">
        <v>85</v>
      </c>
      <c r="M210" s="12">
        <v>82</v>
      </c>
      <c r="N210" s="12">
        <v>69</v>
      </c>
      <c r="O210" s="12">
        <v>73</v>
      </c>
      <c r="P210" s="12">
        <v>67</v>
      </c>
      <c r="Q210" s="12">
        <v>91</v>
      </c>
      <c r="R210" s="12">
        <v>74</v>
      </c>
      <c r="S210" s="12">
        <v>77</v>
      </c>
      <c r="T210" s="12">
        <v>87</v>
      </c>
      <c r="U210" s="12"/>
      <c r="V210" s="12"/>
      <c r="W210" s="12"/>
      <c r="X210" s="12"/>
      <c r="Y210" s="12"/>
      <c r="Z210" s="12"/>
      <c r="AA210" s="12"/>
      <c r="AB210" s="2">
        <v>85</v>
      </c>
      <c r="AC210" s="12">
        <v>86</v>
      </c>
      <c r="AD210" s="13">
        <f>(D210*5+E210*2+F210*2+G210*3+H210*3+I210*0+J210*2+K210*2+L210*3+M210*1+N210*4+O210*5+P210*3+Q210*0+R210*2+S210*3+T210*2+AB210+AC210)/44</f>
        <v>77.772727272727266</v>
      </c>
    </row>
    <row r="211" spans="1:30" x14ac:dyDescent="0.2">
      <c r="A211" s="2">
        <v>210</v>
      </c>
      <c r="B211" s="2">
        <v>2021111999</v>
      </c>
      <c r="C211" s="2" t="s">
        <v>12</v>
      </c>
      <c r="D211" s="2">
        <v>66</v>
      </c>
      <c r="E211" s="2">
        <v>66</v>
      </c>
      <c r="F211" s="2">
        <v>93</v>
      </c>
      <c r="G211" s="2">
        <v>91</v>
      </c>
      <c r="H211" s="2">
        <v>87</v>
      </c>
      <c r="I211" s="2">
        <v>100</v>
      </c>
      <c r="J211" s="2">
        <v>83</v>
      </c>
      <c r="K211" s="2">
        <v>74</v>
      </c>
      <c r="L211" s="12">
        <v>79</v>
      </c>
      <c r="M211" s="12">
        <v>84</v>
      </c>
      <c r="N211" s="12">
        <v>82</v>
      </c>
      <c r="O211" s="12">
        <v>70</v>
      </c>
      <c r="P211" s="12">
        <v>72</v>
      </c>
      <c r="Q211" s="12">
        <v>93</v>
      </c>
      <c r="R211" s="12">
        <v>64</v>
      </c>
      <c r="S211" s="12">
        <v>84</v>
      </c>
      <c r="T211" s="12">
        <v>95</v>
      </c>
      <c r="U211" s="12"/>
      <c r="V211" s="12"/>
      <c r="W211" s="12"/>
      <c r="X211" s="12"/>
      <c r="Y211" s="12"/>
      <c r="Z211" s="12"/>
      <c r="AA211" s="12"/>
      <c r="AB211" s="2">
        <v>72</v>
      </c>
      <c r="AC211" s="12">
        <v>65.900000000000006</v>
      </c>
      <c r="AD211" s="13">
        <f>(D211*5+E211*2+F211*2+G211*3+H211*3+I211*0+J211*2+K211*2+L211*3+M211*1+N211*4+O211*5+P211*3+Q211*0+R211*2+S211*3+T211*2+AB211+AC211)/44</f>
        <v>77.702272727272728</v>
      </c>
    </row>
    <row r="212" spans="1:30" x14ac:dyDescent="0.2">
      <c r="A212" s="2">
        <v>211</v>
      </c>
      <c r="B212" s="2">
        <v>2021111996</v>
      </c>
      <c r="C212" s="2" t="s">
        <v>12</v>
      </c>
      <c r="D212" s="2">
        <v>68</v>
      </c>
      <c r="E212" s="2">
        <v>75</v>
      </c>
      <c r="F212" s="2">
        <v>90</v>
      </c>
      <c r="G212" s="2">
        <v>88</v>
      </c>
      <c r="H212" s="2">
        <v>74</v>
      </c>
      <c r="I212" s="2">
        <v>96</v>
      </c>
      <c r="J212" s="2">
        <v>77</v>
      </c>
      <c r="K212" s="2">
        <v>93</v>
      </c>
      <c r="L212" s="12">
        <v>78</v>
      </c>
      <c r="M212" s="12">
        <v>78</v>
      </c>
      <c r="N212" s="12">
        <v>85</v>
      </c>
      <c r="O212" s="12">
        <v>74</v>
      </c>
      <c r="P212" s="12">
        <v>68</v>
      </c>
      <c r="Q212" s="12">
        <v>91</v>
      </c>
      <c r="R212" s="12">
        <v>70</v>
      </c>
      <c r="S212" s="12">
        <v>71</v>
      </c>
      <c r="T212" s="12">
        <v>87</v>
      </c>
      <c r="U212" s="12"/>
      <c r="V212" s="12"/>
      <c r="W212" s="12"/>
      <c r="X212" s="12"/>
      <c r="Y212" s="12"/>
      <c r="Z212" s="12"/>
      <c r="AA212" s="12"/>
      <c r="AB212" s="2">
        <v>80</v>
      </c>
      <c r="AC212" s="12">
        <v>88.4</v>
      </c>
      <c r="AD212" s="13">
        <f>(D212*5+E212*2+F212*2+G212*3+H212*3+I212*0+J212*2+K212*2+L212*3+M212*1+N212*4+O212*5+P212*3+Q212*0+R212*2+S212*3+T212*2+AB212+AC212)/44</f>
        <v>77.668181818181822</v>
      </c>
    </row>
    <row r="213" spans="1:30" x14ac:dyDescent="0.2">
      <c r="A213" s="2">
        <v>212</v>
      </c>
      <c r="B213" s="2">
        <v>2021112011</v>
      </c>
      <c r="C213" s="2" t="s">
        <v>13</v>
      </c>
      <c r="D213" s="2">
        <v>63</v>
      </c>
      <c r="E213" s="2">
        <v>65</v>
      </c>
      <c r="F213" s="2">
        <v>85</v>
      </c>
      <c r="G213" s="2">
        <v>92</v>
      </c>
      <c r="H213" s="2">
        <v>90</v>
      </c>
      <c r="I213" s="2">
        <v>94</v>
      </c>
      <c r="J213" s="2">
        <v>75</v>
      </c>
      <c r="K213" s="2">
        <v>90</v>
      </c>
      <c r="L213" s="12">
        <v>71</v>
      </c>
      <c r="M213" s="12">
        <v>83</v>
      </c>
      <c r="N213" s="12">
        <v>89</v>
      </c>
      <c r="O213" s="12">
        <v>65</v>
      </c>
      <c r="P213" s="12">
        <v>84</v>
      </c>
      <c r="Q213" s="12">
        <v>94</v>
      </c>
      <c r="R213" s="12">
        <v>68</v>
      </c>
      <c r="S213" s="12">
        <v>78</v>
      </c>
      <c r="T213" s="12">
        <v>84</v>
      </c>
      <c r="U213" s="12"/>
      <c r="V213" s="12"/>
      <c r="W213" s="12"/>
      <c r="X213" s="12"/>
      <c r="Y213" s="12"/>
      <c r="Z213" s="12"/>
      <c r="AA213" s="12"/>
      <c r="AB213" s="2">
        <v>81</v>
      </c>
      <c r="AC213" s="12">
        <v>78</v>
      </c>
      <c r="AD213" s="13">
        <f>(D213*5+E213*2+F213*2+G213*3+H213*3+I213*0+J213*2+K213*2+L213*3+M213*1+N213*4+O213*5+P213*3+Q213*0+R213*2+S213*3+T213*2+AB213+AC213)/44</f>
        <v>77.659090909090907</v>
      </c>
    </row>
    <row r="214" spans="1:30" x14ac:dyDescent="0.2">
      <c r="A214" s="2">
        <v>213</v>
      </c>
      <c r="B214" s="2">
        <v>2021111988</v>
      </c>
      <c r="C214" s="2" t="s">
        <v>12</v>
      </c>
      <c r="D214" s="2">
        <v>72</v>
      </c>
      <c r="E214" s="2">
        <v>62</v>
      </c>
      <c r="F214" s="2">
        <v>87</v>
      </c>
      <c r="G214" s="2">
        <v>93</v>
      </c>
      <c r="H214" s="2">
        <v>82</v>
      </c>
      <c r="I214" s="2">
        <v>100</v>
      </c>
      <c r="J214" s="2">
        <v>78</v>
      </c>
      <c r="K214" s="2">
        <v>83</v>
      </c>
      <c r="L214" s="12">
        <v>73</v>
      </c>
      <c r="M214" s="12">
        <v>79</v>
      </c>
      <c r="N214" s="12">
        <v>79</v>
      </c>
      <c r="O214" s="12">
        <v>78</v>
      </c>
      <c r="P214" s="12">
        <v>60</v>
      </c>
      <c r="Q214" s="12">
        <v>92</v>
      </c>
      <c r="R214" s="12">
        <v>76</v>
      </c>
      <c r="S214" s="12">
        <v>77</v>
      </c>
      <c r="T214" s="12">
        <v>85</v>
      </c>
      <c r="U214" s="12"/>
      <c r="V214" s="12"/>
      <c r="W214" s="12"/>
      <c r="X214" s="12"/>
      <c r="Y214" s="12"/>
      <c r="Z214" s="12"/>
      <c r="AA214" s="12"/>
      <c r="AB214" s="2">
        <v>84</v>
      </c>
      <c r="AC214" s="12">
        <v>89.5</v>
      </c>
      <c r="AD214" s="13">
        <f>(D214*5+E214*2+F214*2+G214*3+H214*3+I214*0+J214*2+K214*2+L214*3+M214*1+N214*4+O214*5+P214*3+Q214*0+R214*2+S214*3+T214*2+AB214+AC214)/44</f>
        <v>77.625</v>
      </c>
    </row>
    <row r="215" spans="1:30" x14ac:dyDescent="0.2">
      <c r="A215" s="2">
        <v>214</v>
      </c>
      <c r="B215" s="2">
        <v>2021112008</v>
      </c>
      <c r="C215" s="2" t="s">
        <v>13</v>
      </c>
      <c r="D215" s="2">
        <v>72</v>
      </c>
      <c r="E215" s="2">
        <v>60</v>
      </c>
      <c r="F215" s="2">
        <v>93</v>
      </c>
      <c r="G215" s="2">
        <v>92</v>
      </c>
      <c r="H215" s="2">
        <v>82</v>
      </c>
      <c r="I215" s="2">
        <v>94</v>
      </c>
      <c r="J215" s="2">
        <v>64</v>
      </c>
      <c r="K215" s="2">
        <v>95</v>
      </c>
      <c r="L215" s="12">
        <v>74</v>
      </c>
      <c r="M215" s="12">
        <v>81</v>
      </c>
      <c r="N215" s="12">
        <v>77</v>
      </c>
      <c r="O215" s="12">
        <v>66</v>
      </c>
      <c r="P215" s="12">
        <v>81</v>
      </c>
      <c r="Q215" s="12">
        <v>91</v>
      </c>
      <c r="R215" s="12">
        <v>72</v>
      </c>
      <c r="S215" s="12">
        <v>78</v>
      </c>
      <c r="T215" s="12" t="s">
        <v>33</v>
      </c>
      <c r="U215" s="12"/>
      <c r="V215" s="12"/>
      <c r="W215" s="12"/>
      <c r="X215" s="12"/>
      <c r="Y215" s="12"/>
      <c r="Z215" s="12"/>
      <c r="AA215" s="12"/>
      <c r="AB215" s="2">
        <v>91</v>
      </c>
      <c r="AC215" s="12">
        <v>91.4</v>
      </c>
      <c r="AD215" s="13">
        <f>(D215*5+E215*2+F215*2+G215*3+H215*3+I215*0+J215*2+K215*2+L215*3+M215*1+N215*4+O215*5+P215*3+Q215*0+R215*2+S215*3+AB215+AC215)/42</f>
        <v>77.390476190476193</v>
      </c>
    </row>
    <row r="216" spans="1:30" x14ac:dyDescent="0.2">
      <c r="A216" s="2">
        <v>215</v>
      </c>
      <c r="B216" s="2">
        <v>2021112174</v>
      </c>
      <c r="C216" s="2" t="s">
        <v>17</v>
      </c>
      <c r="D216" s="2">
        <v>78</v>
      </c>
      <c r="E216" s="2">
        <v>66</v>
      </c>
      <c r="F216" s="2">
        <v>76</v>
      </c>
      <c r="G216" s="2">
        <v>83</v>
      </c>
      <c r="H216" s="2">
        <v>72</v>
      </c>
      <c r="I216" s="2">
        <v>92</v>
      </c>
      <c r="J216" s="2">
        <v>76</v>
      </c>
      <c r="K216" s="2">
        <v>89</v>
      </c>
      <c r="L216" s="12">
        <v>80</v>
      </c>
      <c r="M216" s="12">
        <v>78</v>
      </c>
      <c r="N216" s="12">
        <v>60</v>
      </c>
      <c r="O216" s="12">
        <v>85</v>
      </c>
      <c r="P216" s="12">
        <v>78</v>
      </c>
      <c r="Q216" s="12">
        <v>92</v>
      </c>
      <c r="R216" s="12">
        <v>72</v>
      </c>
      <c r="S216" s="12">
        <v>80</v>
      </c>
      <c r="T216" s="12">
        <v>81</v>
      </c>
      <c r="U216" s="12"/>
      <c r="V216" s="12"/>
      <c r="W216" s="12"/>
      <c r="X216" s="12"/>
      <c r="Y216" s="12"/>
      <c r="Z216" s="12"/>
      <c r="AA216" s="12"/>
      <c r="AB216" s="2">
        <v>81</v>
      </c>
      <c r="AC216" s="12">
        <v>85.6</v>
      </c>
      <c r="AD216" s="13">
        <f t="shared" ref="AD216:AD222" si="8">(D216*5+E216*2+F216*2+G216*3+H216*3+I216*0+J216*2+K216*2+L216*3+M216*1+N216*4+O216*5+P216*3+Q216*0+R216*2+S216*3+T216*2+AB216+AC216)/44</f>
        <v>77.240909090909085</v>
      </c>
    </row>
    <row r="217" spans="1:30" x14ac:dyDescent="0.2">
      <c r="A217" s="2">
        <v>216</v>
      </c>
      <c r="B217" s="2">
        <v>2021112124</v>
      </c>
      <c r="C217" s="2" t="s">
        <v>16</v>
      </c>
      <c r="D217" s="2">
        <v>85</v>
      </c>
      <c r="E217" s="2">
        <v>57</v>
      </c>
      <c r="F217" s="2">
        <v>90</v>
      </c>
      <c r="G217" s="2">
        <v>81</v>
      </c>
      <c r="H217" s="2">
        <v>79</v>
      </c>
      <c r="I217" s="2">
        <v>92</v>
      </c>
      <c r="J217" s="2">
        <v>78</v>
      </c>
      <c r="K217" s="2">
        <v>89</v>
      </c>
      <c r="L217" s="12">
        <v>85</v>
      </c>
      <c r="M217" s="12">
        <v>77</v>
      </c>
      <c r="N217" s="12">
        <v>55</v>
      </c>
      <c r="O217" s="12">
        <v>72</v>
      </c>
      <c r="P217" s="12">
        <v>60</v>
      </c>
      <c r="Q217" s="12">
        <v>87</v>
      </c>
      <c r="R217" s="12">
        <v>84</v>
      </c>
      <c r="S217" s="12">
        <v>78</v>
      </c>
      <c r="T217" s="12">
        <v>95</v>
      </c>
      <c r="U217" s="12"/>
      <c r="V217" s="12"/>
      <c r="W217" s="12"/>
      <c r="X217" s="12"/>
      <c r="Y217" s="12"/>
      <c r="Z217" s="12"/>
      <c r="AA217" s="12"/>
      <c r="AB217" s="2">
        <v>91</v>
      </c>
      <c r="AC217" s="12">
        <v>90.5</v>
      </c>
      <c r="AD217" s="13">
        <f t="shared" si="8"/>
        <v>77.23863636363636</v>
      </c>
    </row>
    <row r="218" spans="1:30" x14ac:dyDescent="0.2">
      <c r="A218" s="2">
        <v>217</v>
      </c>
      <c r="B218" s="2">
        <v>2021112060</v>
      </c>
      <c r="C218" s="2" t="s">
        <v>14</v>
      </c>
      <c r="D218" s="2">
        <v>69</v>
      </c>
      <c r="E218" s="2">
        <v>80</v>
      </c>
      <c r="F218" s="2">
        <v>84</v>
      </c>
      <c r="G218" s="2">
        <v>92</v>
      </c>
      <c r="H218" s="2">
        <v>72</v>
      </c>
      <c r="I218" s="2">
        <v>96</v>
      </c>
      <c r="J218" s="2">
        <v>76</v>
      </c>
      <c r="K218" s="2">
        <v>89</v>
      </c>
      <c r="L218" s="12">
        <v>79</v>
      </c>
      <c r="M218" s="12">
        <v>79</v>
      </c>
      <c r="N218" s="12">
        <v>83</v>
      </c>
      <c r="O218" s="12">
        <v>60</v>
      </c>
      <c r="P218" s="12">
        <v>82</v>
      </c>
      <c r="Q218" s="12">
        <v>90</v>
      </c>
      <c r="R218" s="12">
        <v>70</v>
      </c>
      <c r="S218" s="12">
        <v>75</v>
      </c>
      <c r="T218" s="12">
        <v>88</v>
      </c>
      <c r="U218" s="12"/>
      <c r="V218" s="12"/>
      <c r="W218" s="12"/>
      <c r="X218" s="12"/>
      <c r="Y218" s="12"/>
      <c r="Z218" s="12"/>
      <c r="AA218" s="12"/>
      <c r="AB218" s="2">
        <v>80</v>
      </c>
      <c r="AC218" s="12">
        <v>83</v>
      </c>
      <c r="AD218" s="13">
        <f t="shared" si="8"/>
        <v>77.11363636363636</v>
      </c>
    </row>
    <row r="219" spans="1:30" x14ac:dyDescent="0.2">
      <c r="A219" s="2">
        <v>218</v>
      </c>
      <c r="B219" s="2">
        <v>2021112053</v>
      </c>
      <c r="C219" s="2" t="s">
        <v>14</v>
      </c>
      <c r="D219" s="2">
        <v>70</v>
      </c>
      <c r="E219" s="2">
        <v>76</v>
      </c>
      <c r="F219" s="2">
        <v>93</v>
      </c>
      <c r="G219" s="2">
        <v>91</v>
      </c>
      <c r="H219" s="2">
        <v>84</v>
      </c>
      <c r="I219" s="2">
        <v>98</v>
      </c>
      <c r="J219" s="2">
        <v>77</v>
      </c>
      <c r="K219" s="2">
        <v>99</v>
      </c>
      <c r="L219" s="12">
        <v>71</v>
      </c>
      <c r="M219" s="12">
        <v>81</v>
      </c>
      <c r="N219" s="12">
        <v>65</v>
      </c>
      <c r="O219" s="12">
        <v>70</v>
      </c>
      <c r="P219" s="12">
        <v>60</v>
      </c>
      <c r="Q219" s="12">
        <v>89</v>
      </c>
      <c r="R219" s="12">
        <v>67</v>
      </c>
      <c r="S219" s="12">
        <v>84</v>
      </c>
      <c r="T219" s="12">
        <v>93</v>
      </c>
      <c r="U219" s="12"/>
      <c r="V219" s="12"/>
      <c r="W219" s="12"/>
      <c r="X219" s="12"/>
      <c r="Y219" s="12"/>
      <c r="Z219" s="12"/>
      <c r="AA219" s="12"/>
      <c r="AB219" s="2">
        <v>84</v>
      </c>
      <c r="AC219" s="12">
        <v>85.1</v>
      </c>
      <c r="AD219" s="13">
        <f t="shared" si="8"/>
        <v>77.047727272727272</v>
      </c>
    </row>
    <row r="220" spans="1:30" x14ac:dyDescent="0.2">
      <c r="A220" s="2">
        <v>219</v>
      </c>
      <c r="B220" s="2">
        <v>2021112057</v>
      </c>
      <c r="C220" s="2" t="s">
        <v>14</v>
      </c>
      <c r="D220" s="2">
        <v>63</v>
      </c>
      <c r="E220" s="2">
        <v>79</v>
      </c>
      <c r="F220" s="2">
        <v>90</v>
      </c>
      <c r="G220" s="2">
        <v>91</v>
      </c>
      <c r="H220" s="2">
        <v>76</v>
      </c>
      <c r="I220" s="2">
        <v>98</v>
      </c>
      <c r="J220" s="2">
        <v>83</v>
      </c>
      <c r="K220" s="2">
        <v>88</v>
      </c>
      <c r="L220" s="12">
        <v>86</v>
      </c>
      <c r="M220" s="12">
        <v>87</v>
      </c>
      <c r="N220" s="12">
        <v>79</v>
      </c>
      <c r="O220" s="12">
        <v>54</v>
      </c>
      <c r="P220" s="12">
        <v>81</v>
      </c>
      <c r="Q220" s="12">
        <v>83</v>
      </c>
      <c r="R220" s="12">
        <v>73</v>
      </c>
      <c r="S220" s="12">
        <v>76</v>
      </c>
      <c r="T220" s="12">
        <v>84</v>
      </c>
      <c r="U220" s="12"/>
      <c r="V220" s="12"/>
      <c r="W220" s="12"/>
      <c r="X220" s="12"/>
      <c r="Y220" s="12"/>
      <c r="Z220" s="12"/>
      <c r="AA220" s="12"/>
      <c r="AB220" s="2">
        <v>77</v>
      </c>
      <c r="AC220" s="12">
        <v>90.4</v>
      </c>
      <c r="AD220" s="13">
        <f t="shared" si="8"/>
        <v>76.804545454545462</v>
      </c>
    </row>
    <row r="221" spans="1:30" x14ac:dyDescent="0.2">
      <c r="A221" s="2">
        <v>220</v>
      </c>
      <c r="B221" s="2">
        <v>2021111918</v>
      </c>
      <c r="C221" s="2" t="s">
        <v>21</v>
      </c>
      <c r="D221" s="2">
        <v>75</v>
      </c>
      <c r="E221" s="2">
        <v>66</v>
      </c>
      <c r="F221" s="2">
        <v>84</v>
      </c>
      <c r="G221" s="2">
        <v>82</v>
      </c>
      <c r="H221" s="2">
        <v>79</v>
      </c>
      <c r="I221" s="2">
        <v>94</v>
      </c>
      <c r="J221" s="2">
        <v>84</v>
      </c>
      <c r="K221" s="2">
        <v>94</v>
      </c>
      <c r="L221" s="12">
        <v>73</v>
      </c>
      <c r="M221" s="12">
        <v>83</v>
      </c>
      <c r="N221" s="12">
        <v>82</v>
      </c>
      <c r="O221" s="12">
        <v>58</v>
      </c>
      <c r="P221" s="12">
        <v>62</v>
      </c>
      <c r="Q221" s="12">
        <v>81</v>
      </c>
      <c r="R221" s="12">
        <v>83</v>
      </c>
      <c r="S221" s="12">
        <v>81</v>
      </c>
      <c r="T221" s="12">
        <v>94</v>
      </c>
      <c r="U221" s="12"/>
      <c r="V221" s="12"/>
      <c r="W221" s="12"/>
      <c r="X221" s="12"/>
      <c r="Y221" s="12"/>
      <c r="Z221" s="12"/>
      <c r="AA221" s="12"/>
      <c r="AB221" s="2">
        <v>78</v>
      </c>
      <c r="AC221" s="12">
        <v>83</v>
      </c>
      <c r="AD221" s="13">
        <f t="shared" si="8"/>
        <v>76.772727272727266</v>
      </c>
    </row>
    <row r="222" spans="1:30" x14ac:dyDescent="0.2">
      <c r="A222" s="2">
        <v>221</v>
      </c>
      <c r="B222" s="2">
        <v>2021111876</v>
      </c>
      <c r="C222" s="2" t="s">
        <v>20</v>
      </c>
      <c r="D222" s="2">
        <v>77</v>
      </c>
      <c r="E222" s="2">
        <v>75</v>
      </c>
      <c r="F222" s="2">
        <v>89</v>
      </c>
      <c r="G222" s="2">
        <v>84</v>
      </c>
      <c r="H222" s="2">
        <v>83</v>
      </c>
      <c r="I222" s="2">
        <v>93</v>
      </c>
      <c r="J222" s="2">
        <v>75</v>
      </c>
      <c r="K222" s="2">
        <v>90</v>
      </c>
      <c r="L222" s="12">
        <v>77</v>
      </c>
      <c r="M222" s="12">
        <v>82</v>
      </c>
      <c r="N222" s="12">
        <v>69</v>
      </c>
      <c r="O222" s="12">
        <v>66</v>
      </c>
      <c r="P222" s="12">
        <v>70</v>
      </c>
      <c r="Q222" s="12">
        <v>94</v>
      </c>
      <c r="R222" s="12">
        <v>71</v>
      </c>
      <c r="S222" s="12">
        <v>81</v>
      </c>
      <c r="T222" s="12">
        <v>79</v>
      </c>
      <c r="U222" s="12"/>
      <c r="V222" s="12"/>
      <c r="W222" s="12"/>
      <c r="X222" s="12"/>
      <c r="Y222" s="12"/>
      <c r="Z222" s="12"/>
      <c r="AA222" s="12"/>
      <c r="AB222" s="2">
        <v>79</v>
      </c>
      <c r="AC222" s="12">
        <v>75</v>
      </c>
      <c r="AD222" s="13">
        <f t="shared" si="8"/>
        <v>76.590909090909093</v>
      </c>
    </row>
    <row r="223" spans="1:30" x14ac:dyDescent="0.2">
      <c r="A223" s="2">
        <v>222</v>
      </c>
      <c r="B223" s="2">
        <v>2021111930</v>
      </c>
      <c r="C223" s="2" t="s">
        <v>21</v>
      </c>
      <c r="D223" s="2">
        <v>81</v>
      </c>
      <c r="E223" s="2">
        <v>81</v>
      </c>
      <c r="F223" s="2">
        <v>87</v>
      </c>
      <c r="G223" s="2">
        <v>80</v>
      </c>
      <c r="H223" s="2">
        <v>80</v>
      </c>
      <c r="I223" s="2">
        <v>84</v>
      </c>
      <c r="J223" s="2">
        <v>71</v>
      </c>
      <c r="K223" s="2">
        <v>82</v>
      </c>
      <c r="L223" s="12">
        <v>69</v>
      </c>
      <c r="M223" s="12">
        <v>74</v>
      </c>
      <c r="N223" s="12">
        <v>68</v>
      </c>
      <c r="O223" s="12">
        <v>75</v>
      </c>
      <c r="P223" s="12">
        <v>84</v>
      </c>
      <c r="Q223" s="12">
        <v>80</v>
      </c>
      <c r="R223" s="12">
        <v>63</v>
      </c>
      <c r="S223" s="12">
        <v>72</v>
      </c>
      <c r="T223" s="12" t="s">
        <v>33</v>
      </c>
      <c r="U223" s="12"/>
      <c r="V223" s="12"/>
      <c r="W223" s="12"/>
      <c r="X223" s="12"/>
      <c r="Y223" s="12"/>
      <c r="Z223" s="12"/>
      <c r="AA223" s="12"/>
      <c r="AB223" s="2">
        <v>68</v>
      </c>
      <c r="AC223" s="12">
        <v>95.8</v>
      </c>
      <c r="AD223" s="13">
        <f>(D223*5+E223*2+F223*2+G223*3+H223*3+I223*0+J223*2+K223*2+L223*3+M223*1+N223*4+O223*5+P223*3+Q223*0+R223*2+S223*3+AB223+AC223)/42</f>
        <v>76.495238095238093</v>
      </c>
    </row>
    <row r="224" spans="1:30" x14ac:dyDescent="0.2">
      <c r="A224" s="2">
        <v>223</v>
      </c>
      <c r="B224" s="2">
        <v>2021112032</v>
      </c>
      <c r="C224" s="2" t="s">
        <v>13</v>
      </c>
      <c r="D224" s="2">
        <v>74</v>
      </c>
      <c r="E224" s="2">
        <v>52</v>
      </c>
      <c r="F224" s="2">
        <v>81</v>
      </c>
      <c r="G224" s="2">
        <v>89</v>
      </c>
      <c r="H224" s="2">
        <v>78</v>
      </c>
      <c r="I224" s="2">
        <v>88</v>
      </c>
      <c r="J224" s="2">
        <v>77</v>
      </c>
      <c r="K224" s="2">
        <v>90</v>
      </c>
      <c r="L224" s="12">
        <v>82</v>
      </c>
      <c r="M224" s="12">
        <v>80</v>
      </c>
      <c r="N224" s="12">
        <v>83</v>
      </c>
      <c r="O224" s="12">
        <v>68</v>
      </c>
      <c r="P224" s="12">
        <v>72</v>
      </c>
      <c r="Q224" s="12">
        <v>86</v>
      </c>
      <c r="R224" s="12">
        <v>72</v>
      </c>
      <c r="S224" s="12">
        <v>72</v>
      </c>
      <c r="T224" s="12" t="s">
        <v>33</v>
      </c>
      <c r="U224" s="12"/>
      <c r="V224" s="12"/>
      <c r="W224" s="12"/>
      <c r="X224" s="12"/>
      <c r="Y224" s="12"/>
      <c r="Z224" s="12"/>
      <c r="AA224" s="12"/>
      <c r="AB224" s="2">
        <v>78</v>
      </c>
      <c r="AC224" s="12">
        <v>89.8</v>
      </c>
      <c r="AD224" s="13">
        <f>(D224*5+E224*2+F224*2+G224*3+H224*3+I224*0+J224*2+K224*2+L224*3+M224*1+N224*4+O224*5+P224*3+Q224*0+R224*2+S224*3+AB224+AC224)/42</f>
        <v>76.495238095238093</v>
      </c>
    </row>
    <row r="225" spans="1:30" x14ac:dyDescent="0.2">
      <c r="A225" s="2">
        <v>224</v>
      </c>
      <c r="B225" s="2">
        <v>2021111880</v>
      </c>
      <c r="C225" s="2" t="s">
        <v>20</v>
      </c>
      <c r="D225" s="2">
        <v>75</v>
      </c>
      <c r="E225" s="2">
        <v>82</v>
      </c>
      <c r="F225" s="2">
        <v>84</v>
      </c>
      <c r="G225" s="2">
        <v>82</v>
      </c>
      <c r="H225" s="2">
        <v>79</v>
      </c>
      <c r="I225" s="2">
        <v>89</v>
      </c>
      <c r="J225" s="2">
        <v>73</v>
      </c>
      <c r="K225" s="2">
        <v>94</v>
      </c>
      <c r="L225" s="12">
        <v>73</v>
      </c>
      <c r="M225" s="12">
        <v>84</v>
      </c>
      <c r="N225" s="12">
        <v>63</v>
      </c>
      <c r="O225" s="12">
        <v>72</v>
      </c>
      <c r="P225" s="12">
        <v>66</v>
      </c>
      <c r="Q225" s="12">
        <v>93</v>
      </c>
      <c r="R225" s="12">
        <v>69</v>
      </c>
      <c r="S225" s="12">
        <v>73</v>
      </c>
      <c r="T225" s="12">
        <v>90</v>
      </c>
      <c r="U225" s="12"/>
      <c r="V225" s="12"/>
      <c r="W225" s="12"/>
      <c r="X225" s="12"/>
      <c r="Y225" s="12"/>
      <c r="Z225" s="12"/>
      <c r="AA225" s="12"/>
      <c r="AB225" s="2">
        <v>94</v>
      </c>
      <c r="AC225" s="12">
        <v>97.4</v>
      </c>
      <c r="AD225" s="13">
        <f>(D225*5+E225*2+F225*2+G225*3+H225*3+I225*0+J225*2+K225*2+L225*3+M225*1+N225*4+O225*5+P225*3+Q225*0+R225*2+S225*3+T225*2+AB225+AC225)/44</f>
        <v>76.486363636363635</v>
      </c>
    </row>
    <row r="226" spans="1:30" x14ac:dyDescent="0.2">
      <c r="A226" s="2">
        <v>225</v>
      </c>
      <c r="B226" s="2">
        <v>2021111938</v>
      </c>
      <c r="C226" s="2" t="s">
        <v>21</v>
      </c>
      <c r="D226" s="2">
        <v>63</v>
      </c>
      <c r="E226" s="2">
        <v>50</v>
      </c>
      <c r="F226" s="2">
        <v>93</v>
      </c>
      <c r="G226" s="2">
        <v>84</v>
      </c>
      <c r="H226" s="2">
        <v>83</v>
      </c>
      <c r="I226" s="2">
        <v>93</v>
      </c>
      <c r="J226" s="2">
        <v>78</v>
      </c>
      <c r="K226" s="2">
        <v>82</v>
      </c>
      <c r="L226" s="12">
        <v>72</v>
      </c>
      <c r="M226" s="12">
        <v>80</v>
      </c>
      <c r="N226" s="12">
        <v>78</v>
      </c>
      <c r="O226" s="12">
        <v>80</v>
      </c>
      <c r="P226" s="12">
        <v>65</v>
      </c>
      <c r="Q226" s="12">
        <v>95</v>
      </c>
      <c r="R226" s="12">
        <v>68</v>
      </c>
      <c r="S226" s="12">
        <v>81</v>
      </c>
      <c r="T226" s="12">
        <v>86</v>
      </c>
      <c r="U226" s="12"/>
      <c r="V226" s="12"/>
      <c r="W226" s="12"/>
      <c r="X226" s="12"/>
      <c r="Y226" s="12"/>
      <c r="Z226" s="12"/>
      <c r="AA226" s="12"/>
      <c r="AB226" s="2">
        <v>91</v>
      </c>
      <c r="AC226" s="12">
        <v>95.6</v>
      </c>
      <c r="AD226" s="13">
        <f>(D226*5+E226*2+F226*2+G226*3+H226*3+I226*0+J226*2+K226*2+L226*3+M226*1+N226*4+O226*5+P226*3+Q226*0+R226*2+S226*3+T226*2+AB226+AC226)/44</f>
        <v>76.422727272727272</v>
      </c>
    </row>
    <row r="227" spans="1:30" x14ac:dyDescent="0.2">
      <c r="A227" s="2">
        <v>226</v>
      </c>
      <c r="B227" s="2">
        <v>2021112022</v>
      </c>
      <c r="C227" s="2" t="s">
        <v>13</v>
      </c>
      <c r="D227" s="2">
        <v>77</v>
      </c>
      <c r="E227" s="2">
        <v>48</v>
      </c>
      <c r="F227" s="2">
        <v>95</v>
      </c>
      <c r="G227" s="2">
        <v>89</v>
      </c>
      <c r="H227" s="2">
        <v>86</v>
      </c>
      <c r="I227" s="2">
        <v>96</v>
      </c>
      <c r="J227" s="2">
        <v>71</v>
      </c>
      <c r="K227" s="2">
        <v>93</v>
      </c>
      <c r="L227" s="12">
        <v>71</v>
      </c>
      <c r="M227" s="12">
        <v>81</v>
      </c>
      <c r="N227" s="12">
        <v>66</v>
      </c>
      <c r="O227" s="12">
        <v>82</v>
      </c>
      <c r="P227" s="12">
        <v>65</v>
      </c>
      <c r="Q227" s="12">
        <v>90</v>
      </c>
      <c r="R227" s="12">
        <v>66</v>
      </c>
      <c r="S227" s="12">
        <v>76</v>
      </c>
      <c r="T227" s="12" t="s">
        <v>33</v>
      </c>
      <c r="U227" s="12"/>
      <c r="V227" s="12"/>
      <c r="W227" s="12"/>
      <c r="X227" s="12"/>
      <c r="Y227" s="12"/>
      <c r="Z227" s="12"/>
      <c r="AA227" s="12"/>
      <c r="AB227" s="2">
        <v>83</v>
      </c>
      <c r="AC227" s="12">
        <v>78.2</v>
      </c>
      <c r="AD227" s="13">
        <f>(D227*5+E227*2+F227*2+G227*3+H227*3+I227*0+J227*2+K227*2+L227*3+M227*1+N227*4+O227*5+P227*3+Q227*0+R227*2+S227*3+AB227+AC227)/42</f>
        <v>76.385714285714286</v>
      </c>
    </row>
    <row r="228" spans="1:30" x14ac:dyDescent="0.2">
      <c r="A228" s="2">
        <v>227</v>
      </c>
      <c r="B228" s="2">
        <v>2021112097</v>
      </c>
      <c r="C228" s="2" t="s">
        <v>15</v>
      </c>
      <c r="D228" s="2">
        <v>69</v>
      </c>
      <c r="E228" s="2">
        <v>76</v>
      </c>
      <c r="F228" s="2">
        <v>92</v>
      </c>
      <c r="G228" s="2">
        <v>89</v>
      </c>
      <c r="H228" s="2">
        <v>81</v>
      </c>
      <c r="I228" s="2">
        <v>90</v>
      </c>
      <c r="J228" s="2">
        <v>69</v>
      </c>
      <c r="K228" s="2">
        <v>85</v>
      </c>
      <c r="L228" s="12">
        <v>82</v>
      </c>
      <c r="M228" s="12">
        <v>78</v>
      </c>
      <c r="N228" s="12">
        <v>67</v>
      </c>
      <c r="O228" s="12">
        <v>68</v>
      </c>
      <c r="P228" s="12">
        <v>76</v>
      </c>
      <c r="Q228" s="12">
        <v>86</v>
      </c>
      <c r="R228" s="12">
        <v>63</v>
      </c>
      <c r="S228" s="12">
        <v>74</v>
      </c>
      <c r="T228" s="12">
        <v>93</v>
      </c>
      <c r="U228" s="12"/>
      <c r="V228" s="12"/>
      <c r="W228" s="12"/>
      <c r="X228" s="12"/>
      <c r="Y228" s="12"/>
      <c r="Z228" s="12"/>
      <c r="AA228" s="12"/>
      <c r="AB228" s="2">
        <v>85</v>
      </c>
      <c r="AC228" s="12">
        <v>80.099999999999994</v>
      </c>
      <c r="AD228" s="13">
        <f>(D228*5+E228*2+F228*2+G228*3+H228*3+I228*0+J228*2+K228*2+L228*3+M228*1+N228*4+O228*5+P228*3+Q228*0+R228*2+S228*3+T228*2+AB228+AC228)/44</f>
        <v>76.320454545454538</v>
      </c>
    </row>
    <row r="229" spans="1:30" x14ac:dyDescent="0.2">
      <c r="A229" s="2">
        <v>228</v>
      </c>
      <c r="B229" s="2">
        <v>2021111963</v>
      </c>
      <c r="C229" s="2" t="s">
        <v>22</v>
      </c>
      <c r="D229" s="2">
        <v>75</v>
      </c>
      <c r="E229" s="2">
        <v>72</v>
      </c>
      <c r="F229" s="2">
        <v>72</v>
      </c>
      <c r="G229" s="2">
        <v>81</v>
      </c>
      <c r="H229" s="2">
        <v>81</v>
      </c>
      <c r="I229" s="2">
        <v>91</v>
      </c>
      <c r="J229" s="2">
        <v>78</v>
      </c>
      <c r="K229" s="2">
        <v>60</v>
      </c>
      <c r="L229" s="12">
        <v>85</v>
      </c>
      <c r="M229" s="12">
        <v>80</v>
      </c>
      <c r="N229" s="12">
        <v>83</v>
      </c>
      <c r="O229" s="12">
        <v>92</v>
      </c>
      <c r="P229" s="12">
        <v>49</v>
      </c>
      <c r="Q229" s="12">
        <v>92</v>
      </c>
      <c r="R229" s="12">
        <v>64</v>
      </c>
      <c r="S229" s="12">
        <v>78</v>
      </c>
      <c r="T229" s="12" t="s">
        <v>33</v>
      </c>
      <c r="U229" s="12"/>
      <c r="V229" s="12"/>
      <c r="W229" s="12"/>
      <c r="X229" s="12"/>
      <c r="Y229" s="12"/>
      <c r="Z229" s="12"/>
      <c r="AA229" s="12"/>
      <c r="AB229" s="2">
        <v>65</v>
      </c>
      <c r="AC229" s="12">
        <v>77.3</v>
      </c>
      <c r="AD229" s="13">
        <f>(D229*5+E229*2+F229*2+G229*3+H229*3+I229*0+J229*2+K229*2+L229*3+M229*1+N229*4+O229*5+P229*3+Q229*0+R229*2+S229*3+AB229+AC229)/42</f>
        <v>76.269047619047626</v>
      </c>
    </row>
    <row r="230" spans="1:30" x14ac:dyDescent="0.2">
      <c r="A230" s="2">
        <v>229</v>
      </c>
      <c r="B230" s="2">
        <v>2021111857</v>
      </c>
      <c r="C230" s="2" t="s">
        <v>19</v>
      </c>
      <c r="D230" s="2">
        <v>80</v>
      </c>
      <c r="E230" s="2">
        <v>73</v>
      </c>
      <c r="F230" s="2">
        <v>86</v>
      </c>
      <c r="G230" s="2">
        <v>80</v>
      </c>
      <c r="H230" s="2">
        <v>86</v>
      </c>
      <c r="I230" s="2">
        <v>94</v>
      </c>
      <c r="J230" s="2">
        <v>68</v>
      </c>
      <c r="K230" s="2">
        <v>95</v>
      </c>
      <c r="L230" s="2">
        <v>78</v>
      </c>
      <c r="M230" s="2">
        <v>84</v>
      </c>
      <c r="N230" s="2">
        <v>52</v>
      </c>
      <c r="O230" s="2">
        <v>67</v>
      </c>
      <c r="P230" s="2">
        <v>75</v>
      </c>
      <c r="Q230" s="2">
        <v>93</v>
      </c>
      <c r="R230" s="2">
        <v>72</v>
      </c>
      <c r="S230" s="2">
        <v>80</v>
      </c>
      <c r="T230" s="12">
        <v>89</v>
      </c>
      <c r="U230" s="12"/>
      <c r="V230" s="12"/>
      <c r="W230" s="12"/>
      <c r="X230" s="12"/>
      <c r="Y230" s="12"/>
      <c r="Z230" s="12"/>
      <c r="AA230" s="12"/>
      <c r="AB230" s="2">
        <v>72</v>
      </c>
      <c r="AC230" s="2">
        <v>93.8</v>
      </c>
      <c r="AD230" s="13">
        <f t="shared" ref="AD230:AD240" si="9">(D230*5+E230*2+F230*2+G230*3+H230*3+I230*0+J230*2+K230*2+L230*3+M230*1+N230*4+O230*5+P230*3+Q230*0+R230*2+S230*3+T230*2+AB230+AC230)/44</f>
        <v>76.268181818181816</v>
      </c>
    </row>
    <row r="231" spans="1:30" x14ac:dyDescent="0.2">
      <c r="A231" s="2">
        <v>230</v>
      </c>
      <c r="B231" s="2">
        <v>2021112066</v>
      </c>
      <c r="C231" s="2" t="s">
        <v>14</v>
      </c>
      <c r="D231" s="2">
        <v>74</v>
      </c>
      <c r="E231" s="2">
        <v>64</v>
      </c>
      <c r="F231" s="2">
        <v>81</v>
      </c>
      <c r="G231" s="2">
        <v>91</v>
      </c>
      <c r="H231" s="2">
        <v>83</v>
      </c>
      <c r="I231" s="2">
        <v>94</v>
      </c>
      <c r="J231" s="2">
        <v>73</v>
      </c>
      <c r="K231" s="2">
        <v>91</v>
      </c>
      <c r="L231" s="12">
        <v>76</v>
      </c>
      <c r="M231" s="12">
        <v>81</v>
      </c>
      <c r="N231" s="12">
        <v>61</v>
      </c>
      <c r="O231" s="12">
        <v>73</v>
      </c>
      <c r="P231" s="12">
        <v>72</v>
      </c>
      <c r="Q231" s="12">
        <v>86</v>
      </c>
      <c r="R231" s="12">
        <v>67</v>
      </c>
      <c r="S231" s="12">
        <v>75</v>
      </c>
      <c r="T231" s="12">
        <v>91</v>
      </c>
      <c r="U231" s="12"/>
      <c r="V231" s="12"/>
      <c r="W231" s="12"/>
      <c r="X231" s="12"/>
      <c r="Y231" s="12"/>
      <c r="Z231" s="12"/>
      <c r="AA231" s="12"/>
      <c r="AB231" s="2">
        <v>75</v>
      </c>
      <c r="AC231" s="12">
        <v>92</v>
      </c>
      <c r="AD231" s="13">
        <f t="shared" si="9"/>
        <v>76.181818181818187</v>
      </c>
    </row>
    <row r="232" spans="1:30" x14ac:dyDescent="0.2">
      <c r="A232" s="2">
        <v>231</v>
      </c>
      <c r="B232" s="2">
        <v>2021112125</v>
      </c>
      <c r="C232" s="2" t="s">
        <v>16</v>
      </c>
      <c r="D232" s="2">
        <v>76</v>
      </c>
      <c r="E232" s="2">
        <v>79</v>
      </c>
      <c r="F232" s="2">
        <v>97</v>
      </c>
      <c r="G232" s="2">
        <v>88</v>
      </c>
      <c r="H232" s="2">
        <v>87</v>
      </c>
      <c r="I232" s="2">
        <v>92</v>
      </c>
      <c r="J232" s="2">
        <v>86</v>
      </c>
      <c r="K232" s="2">
        <v>89</v>
      </c>
      <c r="L232" s="12">
        <v>73</v>
      </c>
      <c r="M232" s="12">
        <v>81</v>
      </c>
      <c r="N232" s="12">
        <v>56</v>
      </c>
      <c r="O232" s="12">
        <v>60</v>
      </c>
      <c r="P232" s="12">
        <v>62</v>
      </c>
      <c r="Q232" s="12">
        <v>92</v>
      </c>
      <c r="R232" s="12">
        <v>73</v>
      </c>
      <c r="S232" s="12">
        <v>80</v>
      </c>
      <c r="T232" s="12">
        <v>79</v>
      </c>
      <c r="U232" s="12"/>
      <c r="V232" s="12"/>
      <c r="W232" s="12"/>
      <c r="X232" s="12"/>
      <c r="Y232" s="12"/>
      <c r="Z232" s="12"/>
      <c r="AA232" s="12"/>
      <c r="AB232" s="2">
        <v>93</v>
      </c>
      <c r="AC232" s="12">
        <v>97.8</v>
      </c>
      <c r="AD232" s="13">
        <f t="shared" si="9"/>
        <v>76.177272727272737</v>
      </c>
    </row>
    <row r="233" spans="1:30" x14ac:dyDescent="0.2">
      <c r="A233" s="2">
        <v>232</v>
      </c>
      <c r="B233" s="2">
        <v>2021112159</v>
      </c>
      <c r="C233" s="2" t="s">
        <v>18</v>
      </c>
      <c r="D233" s="2">
        <v>58</v>
      </c>
      <c r="E233" s="2">
        <v>79</v>
      </c>
      <c r="F233" s="2">
        <v>93</v>
      </c>
      <c r="G233" s="2">
        <v>82</v>
      </c>
      <c r="H233" s="2">
        <v>73</v>
      </c>
      <c r="I233" s="2">
        <v>92</v>
      </c>
      <c r="J233" s="2">
        <v>85</v>
      </c>
      <c r="K233" s="2">
        <v>86</v>
      </c>
      <c r="L233" s="12">
        <v>73</v>
      </c>
      <c r="M233" s="12">
        <v>82</v>
      </c>
      <c r="N233" s="12">
        <v>61</v>
      </c>
      <c r="O233" s="12">
        <v>76</v>
      </c>
      <c r="P233" s="12">
        <v>69</v>
      </c>
      <c r="Q233" s="12">
        <v>91</v>
      </c>
      <c r="R233" s="12">
        <v>77</v>
      </c>
      <c r="S233" s="12">
        <v>86</v>
      </c>
      <c r="T233" s="12">
        <v>91</v>
      </c>
      <c r="U233" s="12"/>
      <c r="V233" s="12"/>
      <c r="W233" s="12"/>
      <c r="X233" s="12"/>
      <c r="Y233" s="12"/>
      <c r="Z233" s="12"/>
      <c r="AA233" s="12"/>
      <c r="AB233" s="2">
        <v>87</v>
      </c>
      <c r="AC233" s="12">
        <v>97</v>
      </c>
      <c r="AD233" s="13">
        <f t="shared" si="9"/>
        <v>76.159090909090907</v>
      </c>
    </row>
    <row r="234" spans="1:30" x14ac:dyDescent="0.2">
      <c r="A234" s="2">
        <v>233</v>
      </c>
      <c r="B234" s="2">
        <v>2021111911</v>
      </c>
      <c r="C234" s="2" t="s">
        <v>21</v>
      </c>
      <c r="D234" s="2">
        <v>60</v>
      </c>
      <c r="E234" s="2">
        <v>90</v>
      </c>
      <c r="F234" s="2">
        <v>82</v>
      </c>
      <c r="G234" s="2">
        <v>85</v>
      </c>
      <c r="H234" s="2">
        <v>78</v>
      </c>
      <c r="I234" s="2">
        <v>89</v>
      </c>
      <c r="J234" s="2">
        <v>67</v>
      </c>
      <c r="K234" s="2">
        <v>96</v>
      </c>
      <c r="L234" s="12">
        <v>68</v>
      </c>
      <c r="M234" s="12">
        <v>81</v>
      </c>
      <c r="N234" s="12">
        <v>77</v>
      </c>
      <c r="O234" s="12">
        <v>72</v>
      </c>
      <c r="P234" s="12">
        <v>74</v>
      </c>
      <c r="Q234" s="12">
        <v>91</v>
      </c>
      <c r="R234" s="12">
        <v>64</v>
      </c>
      <c r="S234" s="12">
        <v>80</v>
      </c>
      <c r="T234" s="12">
        <v>86</v>
      </c>
      <c r="U234" s="12"/>
      <c r="V234" s="12"/>
      <c r="W234" s="12"/>
      <c r="X234" s="12"/>
      <c r="Y234" s="12"/>
      <c r="Z234" s="12"/>
      <c r="AA234" s="12"/>
      <c r="AB234" s="2">
        <v>84</v>
      </c>
      <c r="AC234" s="12">
        <v>88.5</v>
      </c>
      <c r="AD234" s="13">
        <f t="shared" si="9"/>
        <v>76.056818181818187</v>
      </c>
    </row>
    <row r="235" spans="1:30" x14ac:dyDescent="0.2">
      <c r="A235" s="2">
        <v>234</v>
      </c>
      <c r="B235" s="2">
        <v>2021111894</v>
      </c>
      <c r="C235" s="2" t="s">
        <v>20</v>
      </c>
      <c r="D235" s="2">
        <v>75</v>
      </c>
      <c r="E235" s="2">
        <v>65</v>
      </c>
      <c r="F235" s="2">
        <v>90</v>
      </c>
      <c r="G235" s="2">
        <v>84</v>
      </c>
      <c r="H235" s="2">
        <v>77</v>
      </c>
      <c r="I235" s="2">
        <v>94</v>
      </c>
      <c r="J235" s="2">
        <v>73</v>
      </c>
      <c r="K235" s="2">
        <v>98</v>
      </c>
      <c r="L235" s="12">
        <v>67</v>
      </c>
      <c r="M235" s="12">
        <v>81</v>
      </c>
      <c r="N235" s="12">
        <v>70</v>
      </c>
      <c r="O235" s="12">
        <v>73</v>
      </c>
      <c r="P235" s="12">
        <v>58</v>
      </c>
      <c r="Q235" s="12">
        <v>92</v>
      </c>
      <c r="R235" s="12">
        <v>67</v>
      </c>
      <c r="S235" s="12">
        <v>80</v>
      </c>
      <c r="T235" s="12">
        <v>88</v>
      </c>
      <c r="U235" s="12"/>
      <c r="V235" s="12"/>
      <c r="W235" s="12"/>
      <c r="X235" s="12"/>
      <c r="Y235" s="12"/>
      <c r="Z235" s="12"/>
      <c r="AA235" s="12"/>
      <c r="AB235" s="2">
        <v>87</v>
      </c>
      <c r="AC235" s="12">
        <v>93.8</v>
      </c>
      <c r="AD235" s="13">
        <f t="shared" si="9"/>
        <v>75.95</v>
      </c>
    </row>
    <row r="236" spans="1:30" x14ac:dyDescent="0.2">
      <c r="A236" s="2">
        <v>235</v>
      </c>
      <c r="B236" s="2">
        <v>2021112090</v>
      </c>
      <c r="C236" s="2" t="s">
        <v>15</v>
      </c>
      <c r="D236" s="2">
        <v>71</v>
      </c>
      <c r="E236" s="2">
        <v>79</v>
      </c>
      <c r="F236" s="2">
        <v>91</v>
      </c>
      <c r="G236" s="2">
        <v>89</v>
      </c>
      <c r="H236" s="2">
        <v>84</v>
      </c>
      <c r="I236" s="2">
        <v>94</v>
      </c>
      <c r="J236" s="2">
        <v>79</v>
      </c>
      <c r="K236" s="2">
        <v>84</v>
      </c>
      <c r="L236" s="12">
        <v>86</v>
      </c>
      <c r="M236" s="12">
        <v>82</v>
      </c>
      <c r="N236" s="12">
        <v>64</v>
      </c>
      <c r="O236" s="12">
        <v>64</v>
      </c>
      <c r="P236" s="12">
        <v>62</v>
      </c>
      <c r="Q236" s="12">
        <v>80</v>
      </c>
      <c r="R236" s="12">
        <v>75</v>
      </c>
      <c r="S236" s="12">
        <v>67</v>
      </c>
      <c r="T236" s="12">
        <v>91</v>
      </c>
      <c r="U236" s="12"/>
      <c r="V236" s="12"/>
      <c r="W236" s="12"/>
      <c r="X236" s="12"/>
      <c r="Y236" s="12"/>
      <c r="Z236" s="12"/>
      <c r="AA236" s="12"/>
      <c r="AB236" s="2">
        <v>82</v>
      </c>
      <c r="AC236" s="12">
        <v>80.8</v>
      </c>
      <c r="AD236" s="13">
        <f t="shared" si="9"/>
        <v>75.859090909090909</v>
      </c>
    </row>
    <row r="237" spans="1:30" x14ac:dyDescent="0.2">
      <c r="A237" s="2">
        <v>236</v>
      </c>
      <c r="B237" s="2">
        <v>2021112094</v>
      </c>
      <c r="C237" s="2" t="s">
        <v>15</v>
      </c>
      <c r="D237" s="2">
        <v>70</v>
      </c>
      <c r="E237" s="2">
        <v>56</v>
      </c>
      <c r="F237" s="2">
        <v>90</v>
      </c>
      <c r="G237" s="2">
        <v>93</v>
      </c>
      <c r="H237" s="2">
        <v>73</v>
      </c>
      <c r="I237" s="2">
        <v>96</v>
      </c>
      <c r="J237" s="2">
        <v>74</v>
      </c>
      <c r="K237" s="2">
        <v>85</v>
      </c>
      <c r="L237" s="12">
        <v>71</v>
      </c>
      <c r="M237" s="12">
        <v>82</v>
      </c>
      <c r="N237" s="12">
        <v>76</v>
      </c>
      <c r="O237" s="12">
        <v>75</v>
      </c>
      <c r="P237" s="12">
        <v>64</v>
      </c>
      <c r="Q237" s="12">
        <v>91</v>
      </c>
      <c r="R237" s="12">
        <v>71</v>
      </c>
      <c r="S237" s="12">
        <v>76</v>
      </c>
      <c r="T237" s="12">
        <v>89</v>
      </c>
      <c r="U237" s="12"/>
      <c r="V237" s="12"/>
      <c r="W237" s="12"/>
      <c r="X237" s="12"/>
      <c r="Y237" s="12"/>
      <c r="Z237" s="12"/>
      <c r="AA237" s="12"/>
      <c r="AB237" s="2">
        <v>68</v>
      </c>
      <c r="AC237" s="12">
        <v>94.6</v>
      </c>
      <c r="AD237" s="13">
        <f t="shared" si="9"/>
        <v>75.786363636363632</v>
      </c>
    </row>
    <row r="238" spans="1:30" x14ac:dyDescent="0.2">
      <c r="A238" s="2">
        <v>237</v>
      </c>
      <c r="B238" s="2">
        <v>2021111925</v>
      </c>
      <c r="C238" s="2" t="s">
        <v>21</v>
      </c>
      <c r="D238" s="2">
        <v>79</v>
      </c>
      <c r="E238" s="2">
        <v>80</v>
      </c>
      <c r="F238" s="2">
        <v>85</v>
      </c>
      <c r="G238" s="2">
        <v>81</v>
      </c>
      <c r="H238" s="2">
        <v>80</v>
      </c>
      <c r="I238" s="2">
        <v>94</v>
      </c>
      <c r="J238" s="2">
        <v>71</v>
      </c>
      <c r="K238" s="2">
        <v>89</v>
      </c>
      <c r="L238" s="12">
        <v>73</v>
      </c>
      <c r="M238" s="12">
        <v>75</v>
      </c>
      <c r="N238" s="12">
        <v>73</v>
      </c>
      <c r="O238" s="12">
        <v>65</v>
      </c>
      <c r="P238" s="12">
        <v>69</v>
      </c>
      <c r="Q238" s="12">
        <v>91</v>
      </c>
      <c r="R238" s="12">
        <v>67</v>
      </c>
      <c r="S238" s="12">
        <v>71</v>
      </c>
      <c r="T238" s="12">
        <v>85</v>
      </c>
      <c r="U238" s="12"/>
      <c r="V238" s="12"/>
      <c r="W238" s="12"/>
      <c r="X238" s="12"/>
      <c r="Y238" s="12"/>
      <c r="Z238" s="12"/>
      <c r="AA238" s="12"/>
      <c r="AB238" s="2">
        <v>80</v>
      </c>
      <c r="AC238" s="12">
        <v>85.4</v>
      </c>
      <c r="AD238" s="13">
        <f t="shared" si="9"/>
        <v>75.645454545454541</v>
      </c>
    </row>
    <row r="239" spans="1:30" x14ac:dyDescent="0.2">
      <c r="A239" s="2">
        <v>238</v>
      </c>
      <c r="B239" s="2">
        <v>2021111870</v>
      </c>
      <c r="C239" s="2" t="s">
        <v>19</v>
      </c>
      <c r="D239" s="2">
        <v>76</v>
      </c>
      <c r="E239" s="2">
        <v>76</v>
      </c>
      <c r="F239" s="2">
        <v>87</v>
      </c>
      <c r="G239" s="2">
        <v>84</v>
      </c>
      <c r="H239" s="2">
        <v>76</v>
      </c>
      <c r="I239" s="2">
        <v>93</v>
      </c>
      <c r="J239" s="2">
        <v>82</v>
      </c>
      <c r="K239" s="2">
        <v>87</v>
      </c>
      <c r="L239" s="2">
        <v>75</v>
      </c>
      <c r="M239" s="2">
        <v>77</v>
      </c>
      <c r="N239" s="2">
        <v>61</v>
      </c>
      <c r="O239" s="2">
        <v>69</v>
      </c>
      <c r="P239" s="2">
        <v>59</v>
      </c>
      <c r="Q239" s="2">
        <v>91</v>
      </c>
      <c r="R239" s="2">
        <v>73</v>
      </c>
      <c r="S239" s="2">
        <v>71</v>
      </c>
      <c r="T239" s="12">
        <v>95</v>
      </c>
      <c r="U239" s="12"/>
      <c r="V239" s="12"/>
      <c r="W239" s="12"/>
      <c r="X239" s="12"/>
      <c r="Y239" s="12"/>
      <c r="Z239" s="12"/>
      <c r="AA239" s="12"/>
      <c r="AB239" s="2">
        <v>92</v>
      </c>
      <c r="AC239" s="2">
        <v>90.6</v>
      </c>
      <c r="AD239" s="13">
        <f t="shared" si="9"/>
        <v>75.536363636363632</v>
      </c>
    </row>
    <row r="240" spans="1:30" x14ac:dyDescent="0.2">
      <c r="A240" s="2">
        <v>239</v>
      </c>
      <c r="B240" s="2">
        <v>2021111850</v>
      </c>
      <c r="C240" s="2" t="s">
        <v>19</v>
      </c>
      <c r="D240" s="2">
        <v>76</v>
      </c>
      <c r="E240" s="2">
        <v>58</v>
      </c>
      <c r="F240" s="2">
        <v>86</v>
      </c>
      <c r="G240" s="2">
        <v>84</v>
      </c>
      <c r="H240" s="2">
        <v>83</v>
      </c>
      <c r="I240" s="2">
        <v>81</v>
      </c>
      <c r="J240" s="2">
        <v>69</v>
      </c>
      <c r="K240" s="2">
        <v>83</v>
      </c>
      <c r="L240" s="2">
        <v>82</v>
      </c>
      <c r="M240" s="2">
        <v>84</v>
      </c>
      <c r="N240" s="2">
        <v>70</v>
      </c>
      <c r="O240" s="2">
        <v>69</v>
      </c>
      <c r="P240" s="2">
        <v>63</v>
      </c>
      <c r="Q240" s="2">
        <v>91</v>
      </c>
      <c r="R240" s="2">
        <v>72</v>
      </c>
      <c r="S240" s="2">
        <v>75</v>
      </c>
      <c r="T240" s="12">
        <v>93</v>
      </c>
      <c r="U240" s="12"/>
      <c r="V240" s="12"/>
      <c r="W240" s="12"/>
      <c r="X240" s="12"/>
      <c r="Y240" s="12"/>
      <c r="Z240" s="12"/>
      <c r="AA240" s="12"/>
      <c r="AB240" s="2">
        <v>62</v>
      </c>
      <c r="AC240" s="2">
        <v>85</v>
      </c>
      <c r="AD240" s="13">
        <f t="shared" si="9"/>
        <v>75.431818181818187</v>
      </c>
    </row>
    <row r="241" spans="1:30" x14ac:dyDescent="0.2">
      <c r="A241" s="2">
        <v>240</v>
      </c>
      <c r="B241" s="2">
        <v>2021111957</v>
      </c>
      <c r="C241" s="2" t="s">
        <v>22</v>
      </c>
      <c r="D241" s="2">
        <v>70</v>
      </c>
      <c r="E241" s="2">
        <v>64</v>
      </c>
      <c r="F241" s="2">
        <v>85</v>
      </c>
      <c r="G241" s="2">
        <v>80</v>
      </c>
      <c r="H241" s="2">
        <v>72</v>
      </c>
      <c r="I241" s="2">
        <v>93</v>
      </c>
      <c r="J241" s="2">
        <v>83</v>
      </c>
      <c r="K241" s="2">
        <v>85</v>
      </c>
      <c r="L241" s="12">
        <v>69</v>
      </c>
      <c r="M241" s="12">
        <v>84</v>
      </c>
      <c r="N241" s="12">
        <v>66</v>
      </c>
      <c r="O241" s="12">
        <v>83</v>
      </c>
      <c r="P241" s="12">
        <v>64</v>
      </c>
      <c r="Q241" s="12">
        <v>94</v>
      </c>
      <c r="R241" s="12">
        <v>74</v>
      </c>
      <c r="S241" s="12">
        <v>80</v>
      </c>
      <c r="T241" s="12" t="s">
        <v>33</v>
      </c>
      <c r="U241" s="12"/>
      <c r="V241" s="12"/>
      <c r="W241" s="12"/>
      <c r="X241" s="12"/>
      <c r="Y241" s="12"/>
      <c r="Z241" s="12"/>
      <c r="AA241" s="12"/>
      <c r="AB241" s="2">
        <v>82</v>
      </c>
      <c r="AC241" s="12">
        <v>92.2</v>
      </c>
      <c r="AD241" s="13">
        <f>(D241*5+E241*2+F241*2+G241*3+H241*3+I241*0+J241*2+K241*2+L241*3+M241*1+N241*4+O241*5+P241*3+Q241*0+R241*2+S241*3+AB241+AC241)/42</f>
        <v>75.338095238095235</v>
      </c>
    </row>
    <row r="242" spans="1:30" x14ac:dyDescent="0.2">
      <c r="A242" s="2">
        <v>241</v>
      </c>
      <c r="B242" s="2">
        <v>2021112023</v>
      </c>
      <c r="C242" s="2" t="s">
        <v>13</v>
      </c>
      <c r="D242" s="2">
        <v>83</v>
      </c>
      <c r="E242" s="2">
        <v>41</v>
      </c>
      <c r="F242" s="2">
        <v>90</v>
      </c>
      <c r="G242" s="2">
        <v>91</v>
      </c>
      <c r="H242" s="2">
        <v>70</v>
      </c>
      <c r="I242" s="2">
        <v>94</v>
      </c>
      <c r="J242" s="2">
        <v>69</v>
      </c>
      <c r="K242" s="2">
        <v>94</v>
      </c>
      <c r="L242" s="12">
        <v>76</v>
      </c>
      <c r="M242" s="12">
        <v>84</v>
      </c>
      <c r="N242" s="12">
        <v>64</v>
      </c>
      <c r="O242" s="12">
        <v>82</v>
      </c>
      <c r="P242" s="12">
        <v>60</v>
      </c>
      <c r="Q242" s="12">
        <v>90</v>
      </c>
      <c r="R242" s="12">
        <v>65</v>
      </c>
      <c r="S242" s="12">
        <v>78</v>
      </c>
      <c r="T242" s="12" t="s">
        <v>33</v>
      </c>
      <c r="U242" s="12"/>
      <c r="V242" s="12"/>
      <c r="W242" s="12"/>
      <c r="X242" s="12"/>
      <c r="Y242" s="12"/>
      <c r="Z242" s="12"/>
      <c r="AA242" s="12"/>
      <c r="AB242" s="2">
        <v>76</v>
      </c>
      <c r="AC242" s="12">
        <v>78.8</v>
      </c>
      <c r="AD242" s="13">
        <f>(D242*5+E242*2+F242*2+G242*3+H242*3+I242*0+J242*2+K242*2+L242*3+M242*1+N242*4+O242*5+P242*3+Q242*0+R242*2+S242*3+AB242+AC242)/42</f>
        <v>75.304761904761904</v>
      </c>
    </row>
    <row r="243" spans="1:30" x14ac:dyDescent="0.2">
      <c r="A243" s="2">
        <v>242</v>
      </c>
      <c r="B243" s="2">
        <v>2021112005</v>
      </c>
      <c r="C243" s="2" t="s">
        <v>13</v>
      </c>
      <c r="D243" s="2">
        <v>54</v>
      </c>
      <c r="E243" s="2">
        <v>55</v>
      </c>
      <c r="F243" s="2">
        <v>82</v>
      </c>
      <c r="G243" s="2">
        <v>88</v>
      </c>
      <c r="H243" s="2">
        <v>67</v>
      </c>
      <c r="I243" s="2">
        <v>96</v>
      </c>
      <c r="J243" s="2">
        <v>70</v>
      </c>
      <c r="K243" s="2">
        <v>95</v>
      </c>
      <c r="L243" s="12">
        <v>83</v>
      </c>
      <c r="M243" s="12">
        <v>80</v>
      </c>
      <c r="N243" s="12">
        <v>83</v>
      </c>
      <c r="O243" s="12">
        <v>73</v>
      </c>
      <c r="P243" s="12">
        <v>80</v>
      </c>
      <c r="Q243" s="12">
        <v>95</v>
      </c>
      <c r="R243" s="12">
        <v>73</v>
      </c>
      <c r="S243" s="12">
        <v>70</v>
      </c>
      <c r="T243" s="12">
        <v>89</v>
      </c>
      <c r="U243" s="12"/>
      <c r="V243" s="12"/>
      <c r="W243" s="12"/>
      <c r="X243" s="12"/>
      <c r="Y243" s="12"/>
      <c r="Z243" s="12"/>
      <c r="AA243" s="12"/>
      <c r="AB243" s="2">
        <v>89</v>
      </c>
      <c r="AC243" s="12">
        <v>84.6</v>
      </c>
      <c r="AD243" s="13">
        <f>(D243*5+E243*2+F243*2+G243*3+H243*3+I243*0+J243*2+K243*2+L243*3+M243*1+N243*4+O243*5+P243*3+Q243*0+R243*2+S243*3+T243*2+AB243+AC243)/44</f>
        <v>75.286363636363632</v>
      </c>
    </row>
    <row r="244" spans="1:30" x14ac:dyDescent="0.2">
      <c r="A244" s="2">
        <v>243</v>
      </c>
      <c r="B244" s="2">
        <v>2021112040</v>
      </c>
      <c r="C244" s="2" t="s">
        <v>14</v>
      </c>
      <c r="D244" s="2">
        <v>66</v>
      </c>
      <c r="E244" s="2">
        <v>65</v>
      </c>
      <c r="F244" s="2">
        <v>87</v>
      </c>
      <c r="G244" s="2">
        <v>91</v>
      </c>
      <c r="H244" s="2">
        <v>64</v>
      </c>
      <c r="I244" s="2">
        <v>98</v>
      </c>
      <c r="J244" s="2">
        <v>82</v>
      </c>
      <c r="K244" s="2">
        <v>86</v>
      </c>
      <c r="L244" s="12">
        <v>81</v>
      </c>
      <c r="M244" s="12">
        <v>84</v>
      </c>
      <c r="N244" s="12">
        <v>74</v>
      </c>
      <c r="O244" s="12">
        <v>65</v>
      </c>
      <c r="P244" s="12">
        <v>71</v>
      </c>
      <c r="Q244" s="12">
        <v>91</v>
      </c>
      <c r="R244" s="12">
        <v>79</v>
      </c>
      <c r="S244" s="12">
        <v>82</v>
      </c>
      <c r="T244" s="12">
        <v>90</v>
      </c>
      <c r="U244" s="12"/>
      <c r="V244" s="12"/>
      <c r="W244" s="12"/>
      <c r="X244" s="12"/>
      <c r="Y244" s="12"/>
      <c r="Z244" s="12"/>
      <c r="AA244" s="12"/>
      <c r="AB244" s="2">
        <v>66</v>
      </c>
      <c r="AC244" s="12">
        <v>64</v>
      </c>
      <c r="AD244" s="13">
        <f>(D244*5+E244*2+F244*2+G244*3+H244*3+I244*0+J244*2+K244*2+L244*3+M244*1+N244*4+O244*5+P244*3+Q244*0+R244*2+S244*3+T244*2+AB244+AC244)/44</f>
        <v>75.227272727272734</v>
      </c>
    </row>
    <row r="245" spans="1:30" x14ac:dyDescent="0.2">
      <c r="A245" s="2">
        <v>244</v>
      </c>
      <c r="B245" s="2">
        <v>2021112063</v>
      </c>
      <c r="C245" s="2" t="s">
        <v>14</v>
      </c>
      <c r="D245" s="2">
        <v>71</v>
      </c>
      <c r="E245" s="2">
        <v>78</v>
      </c>
      <c r="F245" s="2">
        <v>85</v>
      </c>
      <c r="G245" s="2">
        <v>92</v>
      </c>
      <c r="H245" s="2">
        <v>85</v>
      </c>
      <c r="I245" s="2">
        <v>92</v>
      </c>
      <c r="J245" s="2">
        <v>73</v>
      </c>
      <c r="K245" s="2">
        <v>84</v>
      </c>
      <c r="L245" s="12">
        <v>71</v>
      </c>
      <c r="M245" s="12">
        <v>79</v>
      </c>
      <c r="N245" s="12">
        <v>68</v>
      </c>
      <c r="O245" s="12">
        <v>68</v>
      </c>
      <c r="P245" s="12">
        <v>63</v>
      </c>
      <c r="Q245" s="12">
        <v>88</v>
      </c>
      <c r="R245" s="12">
        <v>69</v>
      </c>
      <c r="S245" s="12">
        <v>70</v>
      </c>
      <c r="T245" s="12">
        <v>87</v>
      </c>
      <c r="U245" s="12"/>
      <c r="V245" s="12"/>
      <c r="W245" s="12"/>
      <c r="X245" s="12"/>
      <c r="Y245" s="12"/>
      <c r="Z245" s="12"/>
      <c r="AA245" s="12"/>
      <c r="AB245" s="2">
        <v>74</v>
      </c>
      <c r="AC245" s="12">
        <v>92</v>
      </c>
      <c r="AD245" s="13">
        <f>(D245*5+E245*2+F245*2+G245*3+H245*3+I245*0+J245*2+K245*2+L245*3+M245*1+N245*4+O245*5+P245*3+Q245*0+R245*2+S245*3+T245*2+AB245+AC245)/44</f>
        <v>75.159090909090907</v>
      </c>
    </row>
    <row r="246" spans="1:30" x14ac:dyDescent="0.2">
      <c r="A246" s="2">
        <v>245</v>
      </c>
      <c r="B246" s="2">
        <v>2021112169</v>
      </c>
      <c r="C246" s="2" t="s">
        <v>17</v>
      </c>
      <c r="D246" s="2">
        <v>78</v>
      </c>
      <c r="E246" s="2">
        <v>84</v>
      </c>
      <c r="F246" s="2">
        <v>95</v>
      </c>
      <c r="G246" s="2">
        <v>87</v>
      </c>
      <c r="H246" s="2">
        <v>76</v>
      </c>
      <c r="I246" s="2">
        <v>92</v>
      </c>
      <c r="J246" s="2">
        <v>73</v>
      </c>
      <c r="K246" s="2">
        <v>88</v>
      </c>
      <c r="L246" s="12">
        <v>76</v>
      </c>
      <c r="M246" s="12">
        <v>80</v>
      </c>
      <c r="N246" s="12">
        <v>66</v>
      </c>
      <c r="O246" s="12">
        <v>64</v>
      </c>
      <c r="P246" s="12">
        <v>64</v>
      </c>
      <c r="Q246" s="12">
        <v>92</v>
      </c>
      <c r="R246" s="12">
        <v>61</v>
      </c>
      <c r="S246" s="12">
        <v>74</v>
      </c>
      <c r="T246" s="12" t="s">
        <v>33</v>
      </c>
      <c r="U246" s="12"/>
      <c r="V246" s="12"/>
      <c r="W246" s="12"/>
      <c r="X246" s="12"/>
      <c r="Y246" s="12"/>
      <c r="Z246" s="12"/>
      <c r="AA246" s="12"/>
      <c r="AB246" s="2">
        <v>84</v>
      </c>
      <c r="AC246" s="12">
        <v>83.6</v>
      </c>
      <c r="AD246" s="13">
        <f>(D246*5+E246*2+F246*2+G246*3+H246*3+I246*0+J246*2+K246*2+L246*3+M246*1+N246*4+O246*5+P246*3+Q246*0+R246*2+S246*3+AB246+AC246)/42</f>
        <v>75.109523809523807</v>
      </c>
    </row>
    <row r="247" spans="1:30" x14ac:dyDescent="0.2">
      <c r="A247" s="2">
        <v>246</v>
      </c>
      <c r="B247" s="2">
        <v>2021112135</v>
      </c>
      <c r="C247" s="2" t="s">
        <v>18</v>
      </c>
      <c r="D247" s="2">
        <v>68</v>
      </c>
      <c r="E247" s="2">
        <v>57</v>
      </c>
      <c r="F247" s="2">
        <v>95</v>
      </c>
      <c r="G247" s="2">
        <v>85</v>
      </c>
      <c r="H247" s="2">
        <v>79</v>
      </c>
      <c r="I247" s="2">
        <v>92</v>
      </c>
      <c r="J247" s="2">
        <v>60</v>
      </c>
      <c r="K247" s="2">
        <v>83</v>
      </c>
      <c r="L247" s="12">
        <v>64</v>
      </c>
      <c r="M247" s="12">
        <v>80</v>
      </c>
      <c r="N247" s="12">
        <v>84</v>
      </c>
      <c r="O247" s="12">
        <v>75</v>
      </c>
      <c r="P247" s="12">
        <v>52</v>
      </c>
      <c r="Q247" s="12">
        <v>90</v>
      </c>
      <c r="R247" s="12">
        <v>69</v>
      </c>
      <c r="S247" s="12">
        <v>82</v>
      </c>
      <c r="T247" s="12">
        <v>95</v>
      </c>
      <c r="U247" s="12"/>
      <c r="V247" s="12"/>
      <c r="W247" s="12"/>
      <c r="X247" s="12"/>
      <c r="Y247" s="12"/>
      <c r="Z247" s="12"/>
      <c r="AA247" s="12"/>
      <c r="AB247" s="2">
        <v>78</v>
      </c>
      <c r="AC247" s="12">
        <v>86.4</v>
      </c>
      <c r="AD247" s="13">
        <f>(D247*5+E247*2+F247*2+G247*3+H247*3+I247*0+J247*2+K247*2+L247*3+M247*1+N247*4+O247*5+P247*3+Q247*0+R247*2+S247*3+T247*2+AB247+AC247)/44</f>
        <v>74.986363636363635</v>
      </c>
    </row>
    <row r="248" spans="1:30" x14ac:dyDescent="0.2">
      <c r="A248" s="2">
        <v>247</v>
      </c>
      <c r="B248" s="2">
        <v>2021112175</v>
      </c>
      <c r="C248" s="2" t="s">
        <v>17</v>
      </c>
      <c r="D248" s="2">
        <v>74</v>
      </c>
      <c r="E248" s="2">
        <v>53</v>
      </c>
      <c r="F248" s="2">
        <v>85</v>
      </c>
      <c r="G248" s="2">
        <v>84</v>
      </c>
      <c r="H248" s="2">
        <v>77</v>
      </c>
      <c r="I248" s="2">
        <v>92</v>
      </c>
      <c r="J248" s="2">
        <v>77</v>
      </c>
      <c r="K248" s="2">
        <v>82</v>
      </c>
      <c r="L248" s="12">
        <v>79</v>
      </c>
      <c r="M248" s="12">
        <v>81</v>
      </c>
      <c r="N248" s="12">
        <v>76</v>
      </c>
      <c r="O248" s="12">
        <v>66</v>
      </c>
      <c r="P248" s="12">
        <v>66</v>
      </c>
      <c r="Q248" s="12">
        <v>92</v>
      </c>
      <c r="R248" s="12">
        <v>69</v>
      </c>
      <c r="S248" s="12">
        <v>80</v>
      </c>
      <c r="T248" s="12">
        <v>88</v>
      </c>
      <c r="U248" s="12"/>
      <c r="V248" s="12"/>
      <c r="W248" s="12"/>
      <c r="X248" s="12"/>
      <c r="Y248" s="12"/>
      <c r="Z248" s="12"/>
      <c r="AA248" s="12"/>
      <c r="AB248" s="2">
        <v>60</v>
      </c>
      <c r="AC248" s="12">
        <v>81.599999999999994</v>
      </c>
      <c r="AD248" s="13">
        <f>(D248*5+E248*2+F248*2+G248*3+H248*3+I248*0+J248*2+K248*2+L248*3+M248*1+N248*4+O248*5+P248*3+Q248*0+R248*2+S248*3+T248*2+AB248+AC248)/44</f>
        <v>74.831818181818178</v>
      </c>
    </row>
    <row r="249" spans="1:30" x14ac:dyDescent="0.2">
      <c r="A249" s="2">
        <v>248</v>
      </c>
      <c r="B249" s="2">
        <v>2021111885</v>
      </c>
      <c r="C249" s="2" t="s">
        <v>20</v>
      </c>
      <c r="D249" s="2">
        <v>64</v>
      </c>
      <c r="E249" s="2">
        <v>80</v>
      </c>
      <c r="F249" s="2">
        <v>89</v>
      </c>
      <c r="G249" s="2">
        <v>83</v>
      </c>
      <c r="H249" s="2">
        <v>74</v>
      </c>
      <c r="I249" s="2">
        <v>94</v>
      </c>
      <c r="J249" s="2">
        <v>87</v>
      </c>
      <c r="K249" s="2">
        <v>92</v>
      </c>
      <c r="L249" s="12">
        <v>74</v>
      </c>
      <c r="M249" s="12">
        <v>87</v>
      </c>
      <c r="N249" s="12">
        <v>68</v>
      </c>
      <c r="O249" s="12">
        <v>52</v>
      </c>
      <c r="P249" s="12">
        <v>62</v>
      </c>
      <c r="Q249" s="12">
        <v>95</v>
      </c>
      <c r="R249" s="12">
        <v>86</v>
      </c>
      <c r="S249" s="12">
        <v>81</v>
      </c>
      <c r="T249" s="12">
        <v>92</v>
      </c>
      <c r="U249" s="12"/>
      <c r="V249" s="12"/>
      <c r="W249" s="12"/>
      <c r="X249" s="12"/>
      <c r="Y249" s="12"/>
      <c r="Z249" s="12"/>
      <c r="AA249" s="12"/>
      <c r="AB249" s="2">
        <v>86</v>
      </c>
      <c r="AC249" s="12">
        <v>93.2</v>
      </c>
      <c r="AD249" s="13">
        <f>(D249*5+E249*2+F249*2+G249*3+H249*3+I249*0+J249*2+K249*2+L249*3+M249*1+N249*4+O249*5+P249*3+Q249*0+R249*2+S249*3+T249*2+AB249+AC249)/44</f>
        <v>74.822727272727263</v>
      </c>
    </row>
    <row r="250" spans="1:30" x14ac:dyDescent="0.2">
      <c r="A250" s="2">
        <v>249</v>
      </c>
      <c r="B250" s="2">
        <v>2021112091</v>
      </c>
      <c r="C250" s="2" t="s">
        <v>15</v>
      </c>
      <c r="D250" s="2">
        <v>71</v>
      </c>
      <c r="E250" s="2">
        <v>66</v>
      </c>
      <c r="F250" s="2">
        <v>94</v>
      </c>
      <c r="G250" s="2">
        <v>90</v>
      </c>
      <c r="H250" s="2">
        <v>65</v>
      </c>
      <c r="I250" s="2">
        <v>96</v>
      </c>
      <c r="J250" s="2">
        <v>71</v>
      </c>
      <c r="K250" s="2">
        <v>85</v>
      </c>
      <c r="L250" s="12">
        <v>91</v>
      </c>
      <c r="M250" s="12">
        <v>79</v>
      </c>
      <c r="N250" s="12">
        <v>68</v>
      </c>
      <c r="O250" s="12">
        <v>61</v>
      </c>
      <c r="P250" s="12">
        <v>65</v>
      </c>
      <c r="Q250" s="12">
        <v>89</v>
      </c>
      <c r="R250" s="12">
        <v>64</v>
      </c>
      <c r="S250" s="12">
        <v>79</v>
      </c>
      <c r="T250" s="12">
        <v>93</v>
      </c>
      <c r="U250" s="12"/>
      <c r="V250" s="12"/>
      <c r="W250" s="12"/>
      <c r="X250" s="12"/>
      <c r="Y250" s="12"/>
      <c r="Z250" s="12"/>
      <c r="AA250" s="12"/>
      <c r="AB250" s="2">
        <v>75</v>
      </c>
      <c r="AC250" s="12">
        <v>90</v>
      </c>
      <c r="AD250" s="13">
        <f>(D250*5+E250*2+F250*2+G250*3+H250*3+I250*0+J250*2+K250*2+L250*3+M250*1+N250*4+O250*5+P250*3+Q250*0+R250*2+S250*3+T250*2+AB250+AC250)/44</f>
        <v>74.818181818181813</v>
      </c>
    </row>
    <row r="251" spans="1:30" x14ac:dyDescent="0.2">
      <c r="A251" s="2">
        <v>250</v>
      </c>
      <c r="B251" s="2">
        <v>2021111874</v>
      </c>
      <c r="C251" s="2" t="s">
        <v>19</v>
      </c>
      <c r="D251" s="2">
        <v>58</v>
      </c>
      <c r="E251" s="2">
        <v>46</v>
      </c>
      <c r="F251" s="2">
        <v>87</v>
      </c>
      <c r="G251" s="2">
        <v>82</v>
      </c>
      <c r="H251" s="2">
        <v>69</v>
      </c>
      <c r="I251" s="2">
        <v>94</v>
      </c>
      <c r="J251" s="2">
        <v>67</v>
      </c>
      <c r="K251" s="2">
        <v>91</v>
      </c>
      <c r="L251" s="2">
        <v>86</v>
      </c>
      <c r="M251" s="2">
        <v>80</v>
      </c>
      <c r="N251" s="2">
        <v>76</v>
      </c>
      <c r="O251" s="2">
        <v>79</v>
      </c>
      <c r="P251" s="2">
        <v>74</v>
      </c>
      <c r="Q251" s="2">
        <v>92</v>
      </c>
      <c r="R251" s="2">
        <v>65</v>
      </c>
      <c r="S251" s="2">
        <v>76</v>
      </c>
      <c r="T251" s="12">
        <v>91</v>
      </c>
      <c r="U251" s="12"/>
      <c r="V251" s="12"/>
      <c r="W251" s="12"/>
      <c r="X251" s="12"/>
      <c r="Y251" s="12"/>
      <c r="Z251" s="12"/>
      <c r="AA251" s="12"/>
      <c r="AB251" s="2">
        <v>78</v>
      </c>
      <c r="AC251" s="2">
        <v>88.4</v>
      </c>
      <c r="AD251" s="13">
        <f>(D251*5+E251*2+F251*2+G251*3+H251*3+I251*0+J251*2+K251*2+L251*3+M251*1+N251*4+O251*5+P251*3+Q251*0+R251*2+S251*3+T251*2+AB251+AC251)/44</f>
        <v>74.781818181818181</v>
      </c>
    </row>
    <row r="252" spans="1:30" x14ac:dyDescent="0.2">
      <c r="A252" s="2">
        <v>251</v>
      </c>
      <c r="B252" s="2">
        <v>2021111953</v>
      </c>
      <c r="C252" s="2" t="s">
        <v>22</v>
      </c>
      <c r="D252" s="2">
        <v>76</v>
      </c>
      <c r="E252" s="2">
        <v>86</v>
      </c>
      <c r="F252" s="2">
        <v>85</v>
      </c>
      <c r="G252" s="2">
        <v>84</v>
      </c>
      <c r="H252" s="2">
        <v>79</v>
      </c>
      <c r="I252" s="2">
        <v>89</v>
      </c>
      <c r="J252" s="2">
        <v>74</v>
      </c>
      <c r="K252" s="2">
        <v>83</v>
      </c>
      <c r="L252" s="12">
        <v>71</v>
      </c>
      <c r="M252" s="12">
        <v>80</v>
      </c>
      <c r="N252" s="12">
        <v>48</v>
      </c>
      <c r="O252" s="12">
        <v>61</v>
      </c>
      <c r="P252" s="12">
        <v>71</v>
      </c>
      <c r="Q252" s="12">
        <v>90</v>
      </c>
      <c r="R252" s="12">
        <v>69</v>
      </c>
      <c r="S252" s="12">
        <v>81</v>
      </c>
      <c r="T252" s="12">
        <v>95</v>
      </c>
      <c r="U252" s="12">
        <v>93</v>
      </c>
      <c r="V252" s="12"/>
      <c r="W252" s="12"/>
      <c r="X252" s="12"/>
      <c r="Y252" s="12"/>
      <c r="Z252" s="12"/>
      <c r="AA252" s="12"/>
      <c r="AB252" s="2">
        <v>74</v>
      </c>
      <c r="AC252" s="12">
        <v>80</v>
      </c>
      <c r="AD252" s="13">
        <f>(D252*5+E252*2+F252*2+G252*3+H252*3+I252*0+J252*2+K252*2+L252*3+M252*1+N252*4+O252*5+P252*3+Q252*0+R252*2+S252*3+T252*2+U252*2+AB252+AC252)/46</f>
        <v>74.760869565217391</v>
      </c>
    </row>
    <row r="253" spans="1:30" x14ac:dyDescent="0.2">
      <c r="A253" s="2">
        <v>252</v>
      </c>
      <c r="B253" s="2">
        <v>2021112141</v>
      </c>
      <c r="C253" s="2" t="s">
        <v>18</v>
      </c>
      <c r="D253" s="2">
        <v>75</v>
      </c>
      <c r="E253" s="2">
        <v>70</v>
      </c>
      <c r="F253" s="2">
        <v>91</v>
      </c>
      <c r="G253" s="2">
        <v>83</v>
      </c>
      <c r="H253" s="2">
        <v>81</v>
      </c>
      <c r="I253" s="2">
        <v>92</v>
      </c>
      <c r="J253" s="2">
        <v>69</v>
      </c>
      <c r="K253" s="2">
        <v>80</v>
      </c>
      <c r="L253" s="12">
        <v>85</v>
      </c>
      <c r="M253" s="12">
        <v>84</v>
      </c>
      <c r="N253" s="12">
        <v>46</v>
      </c>
      <c r="O253" s="12">
        <v>67</v>
      </c>
      <c r="P253" s="12">
        <v>72</v>
      </c>
      <c r="Q253" s="12">
        <v>91</v>
      </c>
      <c r="R253" s="12">
        <v>73</v>
      </c>
      <c r="S253" s="12">
        <v>74</v>
      </c>
      <c r="T253" s="12">
        <v>94</v>
      </c>
      <c r="U253" s="12">
        <v>82</v>
      </c>
      <c r="V253" s="12"/>
      <c r="W253" s="12"/>
      <c r="X253" s="12"/>
      <c r="Y253" s="12"/>
      <c r="Z253" s="12"/>
      <c r="AA253" s="12"/>
      <c r="AB253" s="2">
        <v>63</v>
      </c>
      <c r="AC253" s="12">
        <v>90</v>
      </c>
      <c r="AD253" s="13">
        <f>(D253*5+E253*2+F253*2+G253*3+H253*3+I253*0+J253*2+K253*2+L253*3+M253*1+N253*4+O253*5+P253*3+Q253*0+R253*2+S253*3+T253*2+U253*2+AB253+AC253)/46</f>
        <v>74.652173913043484</v>
      </c>
    </row>
    <row r="254" spans="1:30" x14ac:dyDescent="0.2">
      <c r="A254" s="2">
        <v>253</v>
      </c>
      <c r="B254" s="2">
        <v>2021112166</v>
      </c>
      <c r="C254" s="2" t="s">
        <v>17</v>
      </c>
      <c r="D254" s="2">
        <v>77</v>
      </c>
      <c r="E254" s="2">
        <v>85</v>
      </c>
      <c r="F254" s="2">
        <v>82</v>
      </c>
      <c r="G254" s="2">
        <v>90</v>
      </c>
      <c r="H254" s="2">
        <v>79</v>
      </c>
      <c r="I254" s="2">
        <v>92</v>
      </c>
      <c r="J254" s="2">
        <v>77</v>
      </c>
      <c r="K254" s="2">
        <v>85</v>
      </c>
      <c r="L254" s="12">
        <v>58</v>
      </c>
      <c r="M254" s="12">
        <v>87</v>
      </c>
      <c r="N254" s="12">
        <v>50</v>
      </c>
      <c r="O254" s="12">
        <v>70</v>
      </c>
      <c r="P254" s="12">
        <v>60</v>
      </c>
      <c r="Q254" s="12">
        <v>93</v>
      </c>
      <c r="R254" s="12">
        <v>79</v>
      </c>
      <c r="S254" s="12">
        <v>81</v>
      </c>
      <c r="T254" s="12">
        <v>85</v>
      </c>
      <c r="U254" s="12"/>
      <c r="V254" s="12"/>
      <c r="W254" s="12"/>
      <c r="X254" s="12"/>
      <c r="Y254" s="12"/>
      <c r="Z254" s="12"/>
      <c r="AA254" s="12"/>
      <c r="AB254" s="2">
        <v>80</v>
      </c>
      <c r="AC254" s="12">
        <v>91</v>
      </c>
      <c r="AD254" s="13">
        <f>(D254*5+E254*2+F254*2+G254*3+H254*3+I254*0+J254*2+K254*2+L254*3+M254*1+N254*4+O254*5+P254*3+Q254*0+R254*2+S254*3+T254*2+AB254+AC254)/44</f>
        <v>74.61363636363636</v>
      </c>
    </row>
    <row r="255" spans="1:30" x14ac:dyDescent="0.2">
      <c r="A255" s="2">
        <v>254</v>
      </c>
      <c r="B255" s="2">
        <v>2021112001</v>
      </c>
      <c r="C255" s="2" t="s">
        <v>12</v>
      </c>
      <c r="D255" s="2">
        <v>75</v>
      </c>
      <c r="E255" s="2">
        <v>83</v>
      </c>
      <c r="F255" s="2">
        <v>93</v>
      </c>
      <c r="G255" s="2">
        <v>92</v>
      </c>
      <c r="H255" s="2">
        <v>77</v>
      </c>
      <c r="I255" s="2">
        <v>100</v>
      </c>
      <c r="J255" s="2">
        <v>78</v>
      </c>
      <c r="K255" s="2">
        <v>91</v>
      </c>
      <c r="L255" s="12">
        <v>76</v>
      </c>
      <c r="M255" s="12">
        <v>84</v>
      </c>
      <c r="N255" s="12">
        <v>65</v>
      </c>
      <c r="O255" s="12">
        <v>51</v>
      </c>
      <c r="P255" s="12">
        <v>59</v>
      </c>
      <c r="Q255" s="12">
        <v>81</v>
      </c>
      <c r="R255" s="12">
        <v>70</v>
      </c>
      <c r="S255" s="12">
        <v>75</v>
      </c>
      <c r="T255" s="12">
        <v>89</v>
      </c>
      <c r="U255" s="12"/>
      <c r="V255" s="12"/>
      <c r="W255" s="12"/>
      <c r="X255" s="12"/>
      <c r="Y255" s="12"/>
      <c r="Z255" s="12"/>
      <c r="AA255" s="12"/>
      <c r="AB255" s="2">
        <v>76</v>
      </c>
      <c r="AC255" s="12">
        <v>87.6</v>
      </c>
      <c r="AD255" s="13">
        <f>(D255*5+E255*2+F255*2+G255*3+H255*3+I255*0+J255*2+K255*2+L255*3+M255*1+N255*4+O255*5+P255*3+Q255*0+R255*2+S255*3+T255*2+AB255+AC255)/44</f>
        <v>74.604545454545459</v>
      </c>
    </row>
    <row r="256" spans="1:30" x14ac:dyDescent="0.2">
      <c r="A256" s="2">
        <v>255</v>
      </c>
      <c r="B256" s="2">
        <v>2021111847</v>
      </c>
      <c r="C256" s="2" t="s">
        <v>19</v>
      </c>
      <c r="D256" s="2">
        <v>65</v>
      </c>
      <c r="E256" s="2">
        <v>49</v>
      </c>
      <c r="F256" s="2">
        <v>91</v>
      </c>
      <c r="G256" s="2">
        <v>86</v>
      </c>
      <c r="H256" s="2">
        <v>75</v>
      </c>
      <c r="I256" s="2">
        <v>93</v>
      </c>
      <c r="J256" s="2">
        <v>72</v>
      </c>
      <c r="K256" s="2">
        <v>87</v>
      </c>
      <c r="L256" s="2">
        <v>78</v>
      </c>
      <c r="M256" s="2">
        <v>82</v>
      </c>
      <c r="N256" s="2">
        <v>74</v>
      </c>
      <c r="O256" s="2">
        <v>64</v>
      </c>
      <c r="P256" s="2">
        <v>79</v>
      </c>
      <c r="Q256" s="2">
        <v>92</v>
      </c>
      <c r="R256" s="2">
        <v>60</v>
      </c>
      <c r="S256" s="2">
        <v>84</v>
      </c>
      <c r="T256" s="12">
        <v>88</v>
      </c>
      <c r="U256" s="12"/>
      <c r="V256" s="12"/>
      <c r="W256" s="12"/>
      <c r="X256" s="12"/>
      <c r="Y256" s="12"/>
      <c r="Z256" s="12"/>
      <c r="AA256" s="12"/>
      <c r="AB256" s="2">
        <v>76</v>
      </c>
      <c r="AC256" s="2">
        <v>77</v>
      </c>
      <c r="AD256" s="13">
        <f>(D256*5+E256*2+F256*2+G256*3+H256*3+I256*0+J256*2+K256*2+L256*3+M256*1+N256*4+O256*5+P256*3+Q256*0+R256*2+S256*3+T256*2+AB256+AC256)/44</f>
        <v>74.454545454545453</v>
      </c>
    </row>
    <row r="257" spans="1:30" x14ac:dyDescent="0.2">
      <c r="A257" s="2">
        <v>256</v>
      </c>
      <c r="B257" s="2">
        <v>2021111856</v>
      </c>
      <c r="C257" s="2" t="s">
        <v>19</v>
      </c>
      <c r="D257" s="2">
        <v>64</v>
      </c>
      <c r="E257" s="2">
        <v>79</v>
      </c>
      <c r="F257" s="2">
        <v>88</v>
      </c>
      <c r="G257" s="2">
        <v>82</v>
      </c>
      <c r="H257" s="2">
        <v>82</v>
      </c>
      <c r="I257" s="2">
        <v>92</v>
      </c>
      <c r="J257" s="2">
        <v>68</v>
      </c>
      <c r="K257" s="2">
        <v>86</v>
      </c>
      <c r="L257" s="2">
        <v>70</v>
      </c>
      <c r="M257" s="2">
        <v>85</v>
      </c>
      <c r="N257" s="2">
        <v>61</v>
      </c>
      <c r="O257" s="2">
        <v>74</v>
      </c>
      <c r="P257" s="2">
        <v>70</v>
      </c>
      <c r="Q257" s="2">
        <v>92</v>
      </c>
      <c r="R257" s="2">
        <v>62</v>
      </c>
      <c r="S257" s="2">
        <v>78</v>
      </c>
      <c r="T257" s="12">
        <v>89</v>
      </c>
      <c r="U257" s="12"/>
      <c r="V257" s="12"/>
      <c r="W257" s="12"/>
      <c r="X257" s="12"/>
      <c r="Y257" s="12"/>
      <c r="Z257" s="12"/>
      <c r="AA257" s="12"/>
      <c r="AB257" s="2">
        <v>75</v>
      </c>
      <c r="AC257" s="2">
        <v>92</v>
      </c>
      <c r="AD257" s="13">
        <f>(D257*5+E257*2+F257*2+G257*3+H257*3+I257*0+J257*2+K257*2+L257*3+M257*1+N257*4+O257*5+P257*3+Q257*0+R257*2+S257*3+T257*2+AB257+AC257)/44</f>
        <v>74.454545454545453</v>
      </c>
    </row>
    <row r="258" spans="1:30" x14ac:dyDescent="0.2">
      <c r="A258" s="2">
        <v>257</v>
      </c>
      <c r="B258" s="2">
        <v>2021111977</v>
      </c>
      <c r="C258" s="2" t="s">
        <v>12</v>
      </c>
      <c r="D258" s="2">
        <v>69</v>
      </c>
      <c r="E258" s="2">
        <v>56</v>
      </c>
      <c r="F258" s="2">
        <v>94</v>
      </c>
      <c r="G258" s="2">
        <v>91</v>
      </c>
      <c r="H258" s="2">
        <v>82</v>
      </c>
      <c r="I258" s="2">
        <v>100</v>
      </c>
      <c r="J258" s="2">
        <v>69</v>
      </c>
      <c r="K258" s="2">
        <v>84</v>
      </c>
      <c r="L258" s="12">
        <v>68</v>
      </c>
      <c r="M258" s="12">
        <v>78</v>
      </c>
      <c r="N258" s="12">
        <v>78</v>
      </c>
      <c r="O258" s="12">
        <v>62</v>
      </c>
      <c r="P258" s="12">
        <v>57</v>
      </c>
      <c r="Q258" s="12">
        <v>77</v>
      </c>
      <c r="R258" s="12">
        <v>76</v>
      </c>
      <c r="S258" s="12">
        <v>76</v>
      </c>
      <c r="T258" s="12">
        <v>88</v>
      </c>
      <c r="U258" s="12"/>
      <c r="V258" s="12"/>
      <c r="W258" s="12"/>
      <c r="X258" s="12"/>
      <c r="Y258" s="12"/>
      <c r="Z258" s="12"/>
      <c r="AA258" s="12"/>
      <c r="AB258" s="2">
        <v>80</v>
      </c>
      <c r="AC258" s="12">
        <v>90.6</v>
      </c>
      <c r="AD258" s="13">
        <f>(D258*5+E258*2+F258*2+G258*3+H258*3+I258*0+J258*2+K258*2+L258*3+M258*1+N258*4+O258*5+P258*3+Q258*0+R258*2+S258*3+T258*2+AB258+AC258)/44</f>
        <v>74.354545454545459</v>
      </c>
    </row>
    <row r="259" spans="1:30" x14ac:dyDescent="0.2">
      <c r="A259" s="2">
        <v>258</v>
      </c>
      <c r="B259" s="2">
        <v>2021112108</v>
      </c>
      <c r="C259" s="2" t="s">
        <v>16</v>
      </c>
      <c r="D259" s="2">
        <v>69</v>
      </c>
      <c r="E259" s="2">
        <v>60</v>
      </c>
      <c r="F259" s="2">
        <v>82</v>
      </c>
      <c r="G259" s="2">
        <v>90</v>
      </c>
      <c r="H259" s="2">
        <v>76</v>
      </c>
      <c r="I259" s="2">
        <v>92</v>
      </c>
      <c r="J259" s="2">
        <v>82</v>
      </c>
      <c r="K259" s="2">
        <v>90</v>
      </c>
      <c r="L259" s="12">
        <v>78</v>
      </c>
      <c r="M259" s="12">
        <v>83</v>
      </c>
      <c r="N259" s="12">
        <v>53</v>
      </c>
      <c r="O259" s="12">
        <v>56</v>
      </c>
      <c r="P259" s="12">
        <v>73</v>
      </c>
      <c r="Q259" s="12">
        <v>85</v>
      </c>
      <c r="R259" s="12">
        <v>78</v>
      </c>
      <c r="S259" s="12">
        <v>82</v>
      </c>
      <c r="T259" s="12">
        <v>79</v>
      </c>
      <c r="U259" s="12">
        <v>95</v>
      </c>
      <c r="V259" s="12"/>
      <c r="W259" s="12"/>
      <c r="X259" s="12"/>
      <c r="Y259" s="12"/>
      <c r="Z259" s="12"/>
      <c r="AA259" s="12"/>
      <c r="AB259" s="2">
        <v>83</v>
      </c>
      <c r="AC259" s="12">
        <v>85</v>
      </c>
      <c r="AD259" s="13">
        <f>(D259*5+E259*2+F259*2+G259*3+H259*3+I259*0+J259*2+K259*2+L259*3+M259*1+N259*4+O259*5+P259*3+Q259*0+R259*2+S259*3+T259*2+U259*2+AB259+AC259)/46</f>
        <v>74.282608695652172</v>
      </c>
    </row>
    <row r="260" spans="1:30" x14ac:dyDescent="0.2">
      <c r="A260" s="2">
        <v>259</v>
      </c>
      <c r="B260" s="2">
        <v>2021112164</v>
      </c>
      <c r="C260" s="2" t="s">
        <v>17</v>
      </c>
      <c r="D260" s="2">
        <v>62</v>
      </c>
      <c r="E260" s="2">
        <v>64</v>
      </c>
      <c r="F260" s="2">
        <v>94</v>
      </c>
      <c r="G260" s="2">
        <v>90</v>
      </c>
      <c r="H260" s="2">
        <v>64</v>
      </c>
      <c r="I260" s="2">
        <v>92</v>
      </c>
      <c r="J260" s="2">
        <v>65</v>
      </c>
      <c r="K260" s="2">
        <v>89</v>
      </c>
      <c r="L260" s="12">
        <v>74</v>
      </c>
      <c r="M260" s="12">
        <v>80</v>
      </c>
      <c r="N260" s="12">
        <v>70</v>
      </c>
      <c r="O260" s="12">
        <v>74</v>
      </c>
      <c r="P260" s="12">
        <v>74</v>
      </c>
      <c r="Q260" s="12">
        <v>92</v>
      </c>
      <c r="R260" s="12">
        <v>67</v>
      </c>
      <c r="S260" s="12">
        <v>80</v>
      </c>
      <c r="T260" s="12">
        <v>85</v>
      </c>
      <c r="U260" s="12"/>
      <c r="V260" s="12"/>
      <c r="W260" s="12"/>
      <c r="X260" s="12"/>
      <c r="Y260" s="12"/>
      <c r="Z260" s="12"/>
      <c r="AA260" s="12"/>
      <c r="AB260" s="2">
        <v>84</v>
      </c>
      <c r="AC260" s="12">
        <v>60.2</v>
      </c>
      <c r="AD260" s="13">
        <f>(D260*5+E260*2+F260*2+G260*3+H260*3+I260*0+J260*2+K260*2+L260*3+M260*1+N260*4+O260*5+P260*3+Q260*0+R260*2+S260*3+T260*2+AB260+AC260)/44</f>
        <v>74.05</v>
      </c>
    </row>
    <row r="261" spans="1:30" x14ac:dyDescent="0.2">
      <c r="A261" s="2">
        <v>260</v>
      </c>
      <c r="B261" s="2">
        <v>2021112049</v>
      </c>
      <c r="C261" s="2" t="s">
        <v>14</v>
      </c>
      <c r="D261" s="2">
        <v>66</v>
      </c>
      <c r="E261" s="2">
        <v>68</v>
      </c>
      <c r="F261" s="2">
        <v>93</v>
      </c>
      <c r="G261" s="2">
        <v>90</v>
      </c>
      <c r="H261" s="2">
        <v>81</v>
      </c>
      <c r="I261" s="2">
        <v>98</v>
      </c>
      <c r="J261" s="2">
        <v>73</v>
      </c>
      <c r="K261" s="2">
        <v>94</v>
      </c>
      <c r="L261" s="12">
        <v>61</v>
      </c>
      <c r="M261" s="12">
        <v>80</v>
      </c>
      <c r="N261" s="12">
        <v>55</v>
      </c>
      <c r="O261" s="12">
        <v>60</v>
      </c>
      <c r="P261" s="12">
        <v>63</v>
      </c>
      <c r="Q261" s="12">
        <v>92</v>
      </c>
      <c r="R261" s="12">
        <v>78</v>
      </c>
      <c r="S261" s="12">
        <v>87</v>
      </c>
      <c r="T261" s="12">
        <v>89</v>
      </c>
      <c r="U261" s="12"/>
      <c r="V261" s="12"/>
      <c r="W261" s="12"/>
      <c r="X261" s="12"/>
      <c r="Y261" s="12"/>
      <c r="Z261" s="12"/>
      <c r="AA261" s="12"/>
      <c r="AB261" s="2">
        <v>85</v>
      </c>
      <c r="AC261" s="12">
        <v>92.4</v>
      </c>
      <c r="AD261" s="13">
        <f>(D261*5+E261*2+F261*2+G261*3+H261*3+I261*0+J261*2+K261*2+L261*3+M261*1+N261*4+O261*5+P261*3+Q261*0+R261*2+S261*3+T261*2+AB261+AC261)/44</f>
        <v>73.713636363636368</v>
      </c>
    </row>
    <row r="262" spans="1:30" x14ac:dyDescent="0.2">
      <c r="A262" s="2">
        <v>261</v>
      </c>
      <c r="B262" s="2">
        <v>2021111998</v>
      </c>
      <c r="C262" s="2" t="s">
        <v>12</v>
      </c>
      <c r="D262" s="2">
        <v>77</v>
      </c>
      <c r="E262" s="2">
        <v>81</v>
      </c>
      <c r="F262" s="2">
        <v>94</v>
      </c>
      <c r="G262" s="2">
        <v>87</v>
      </c>
      <c r="H262" s="2">
        <v>73</v>
      </c>
      <c r="I262" s="2">
        <v>92</v>
      </c>
      <c r="J262" s="2">
        <v>60</v>
      </c>
      <c r="K262" s="2">
        <v>85</v>
      </c>
      <c r="L262" s="12">
        <v>71</v>
      </c>
      <c r="M262" s="12">
        <v>69</v>
      </c>
      <c r="N262" s="12">
        <v>67</v>
      </c>
      <c r="O262" s="12">
        <v>60</v>
      </c>
      <c r="P262" s="12">
        <v>64</v>
      </c>
      <c r="Q262" s="12">
        <v>83</v>
      </c>
      <c r="R262" s="12">
        <v>69</v>
      </c>
      <c r="S262" s="12">
        <v>70</v>
      </c>
      <c r="T262" s="12">
        <v>87</v>
      </c>
      <c r="U262" s="12"/>
      <c r="V262" s="12"/>
      <c r="W262" s="12"/>
      <c r="X262" s="12"/>
      <c r="Y262" s="12"/>
      <c r="Z262" s="12"/>
      <c r="AA262" s="12"/>
      <c r="AB262" s="2">
        <v>81</v>
      </c>
      <c r="AC262" s="12">
        <v>88.6</v>
      </c>
      <c r="AD262" s="13">
        <f>(D262*5+E262*2+F262*2+G262*3+H262*3+I262*0+J262*2+K262*2+L262*3+M262*1+N262*4+O262*5+P262*3+Q262*0+R262*2+S262*3+T262*2+AB262+AC262)/44</f>
        <v>73.604545454545459</v>
      </c>
    </row>
    <row r="263" spans="1:30" x14ac:dyDescent="0.2">
      <c r="A263" s="2">
        <v>262</v>
      </c>
      <c r="B263" s="2">
        <v>2021111990</v>
      </c>
      <c r="C263" s="2" t="s">
        <v>12</v>
      </c>
      <c r="D263" s="2">
        <v>61</v>
      </c>
      <c r="E263" s="2">
        <v>72</v>
      </c>
      <c r="F263" s="2">
        <v>91</v>
      </c>
      <c r="G263" s="2">
        <v>92</v>
      </c>
      <c r="H263" s="2">
        <v>76</v>
      </c>
      <c r="I263" s="2">
        <v>98</v>
      </c>
      <c r="J263" s="2">
        <v>82</v>
      </c>
      <c r="K263" s="2">
        <v>86</v>
      </c>
      <c r="L263" s="12">
        <v>72</v>
      </c>
      <c r="M263" s="12">
        <v>85</v>
      </c>
      <c r="N263" s="12">
        <v>79</v>
      </c>
      <c r="O263" s="12">
        <v>52</v>
      </c>
      <c r="P263" s="12">
        <v>61</v>
      </c>
      <c r="Q263" s="12">
        <v>85</v>
      </c>
      <c r="R263" s="12">
        <v>72</v>
      </c>
      <c r="S263" s="12">
        <v>74</v>
      </c>
      <c r="T263" s="12">
        <v>80</v>
      </c>
      <c r="U263" s="12"/>
      <c r="V263" s="12"/>
      <c r="W263" s="12"/>
      <c r="X263" s="12"/>
      <c r="Y263" s="12"/>
      <c r="Z263" s="12"/>
      <c r="AA263" s="12"/>
      <c r="AB263" s="2">
        <v>85</v>
      </c>
      <c r="AC263" s="12">
        <v>92.2</v>
      </c>
      <c r="AD263" s="13">
        <f>(D263*5+E263*2+F263*2+G263*3+H263*3+I263*0+J263*2+K263*2+L263*3+M263*1+N263*4+O263*5+P263*3+Q263*0+R263*2+S263*3+T263*2+AB263+AC263)/44</f>
        <v>73.50454545454545</v>
      </c>
    </row>
    <row r="264" spans="1:30" x14ac:dyDescent="0.2">
      <c r="A264" s="2">
        <v>263</v>
      </c>
      <c r="B264" s="2">
        <v>2021112158</v>
      </c>
      <c r="C264" s="2" t="s">
        <v>18</v>
      </c>
      <c r="D264" s="2">
        <v>67</v>
      </c>
      <c r="E264" s="2">
        <v>70</v>
      </c>
      <c r="F264" s="2">
        <v>89</v>
      </c>
      <c r="G264" s="2">
        <v>82</v>
      </c>
      <c r="H264" s="2">
        <v>65</v>
      </c>
      <c r="I264" s="2">
        <v>92</v>
      </c>
      <c r="J264" s="2">
        <v>75</v>
      </c>
      <c r="K264" s="2">
        <v>81</v>
      </c>
      <c r="L264" s="12">
        <v>67</v>
      </c>
      <c r="M264" s="12">
        <v>80</v>
      </c>
      <c r="N264" s="12">
        <v>73</v>
      </c>
      <c r="O264" s="12">
        <v>73</v>
      </c>
      <c r="P264" s="12">
        <v>60</v>
      </c>
      <c r="Q264" s="12">
        <v>88</v>
      </c>
      <c r="R264" s="12">
        <v>66</v>
      </c>
      <c r="S264" s="12">
        <v>76</v>
      </c>
      <c r="T264" s="12">
        <v>67</v>
      </c>
      <c r="U264" s="12">
        <v>90</v>
      </c>
      <c r="V264" s="12"/>
      <c r="W264" s="12"/>
      <c r="X264" s="12"/>
      <c r="Y264" s="12"/>
      <c r="Z264" s="12"/>
      <c r="AA264" s="12"/>
      <c r="AB264" s="2">
        <v>84</v>
      </c>
      <c r="AC264" s="12">
        <v>85.8</v>
      </c>
      <c r="AD264" s="13">
        <f>(D264*5+E264*2+F264*2+G264*3+H264*3+I264*0+J264*2+K264*2+L264*3+M264*1+N264*4+O264*5+P264*3+Q264*0+R264*2+S264*3+T264*2+U264*2+AB264+AC264)/46</f>
        <v>73.213043478260872</v>
      </c>
    </row>
    <row r="265" spans="1:30" x14ac:dyDescent="0.2">
      <c r="A265" s="2">
        <v>264</v>
      </c>
      <c r="B265" s="2">
        <v>2021111886</v>
      </c>
      <c r="C265" s="2" t="s">
        <v>20</v>
      </c>
      <c r="D265" s="2">
        <v>67</v>
      </c>
      <c r="E265" s="2">
        <v>54</v>
      </c>
      <c r="F265" s="2">
        <v>84</v>
      </c>
      <c r="G265" s="2">
        <v>85</v>
      </c>
      <c r="H265" s="2">
        <v>74</v>
      </c>
      <c r="I265" s="2">
        <v>93</v>
      </c>
      <c r="J265" s="2">
        <v>75</v>
      </c>
      <c r="K265" s="2">
        <v>91</v>
      </c>
      <c r="L265" s="12">
        <v>71</v>
      </c>
      <c r="M265" s="12">
        <v>77</v>
      </c>
      <c r="N265" s="12">
        <v>55</v>
      </c>
      <c r="O265" s="12">
        <v>70</v>
      </c>
      <c r="P265" s="12">
        <v>74</v>
      </c>
      <c r="Q265" s="12">
        <v>94</v>
      </c>
      <c r="R265" s="12">
        <v>69</v>
      </c>
      <c r="S265" s="12">
        <v>81</v>
      </c>
      <c r="T265" s="12">
        <v>92</v>
      </c>
      <c r="U265" s="12"/>
      <c r="V265" s="12"/>
      <c r="W265" s="12"/>
      <c r="X265" s="12"/>
      <c r="Y265" s="12"/>
      <c r="Z265" s="12"/>
      <c r="AA265" s="12"/>
      <c r="AB265" s="2">
        <v>70</v>
      </c>
      <c r="AC265" s="12">
        <v>81.5</v>
      </c>
      <c r="AD265" s="13">
        <f>(D265*5+E265*2+F265*2+G265*3+H265*3+I265*0+J265*2+K265*2+L265*3+M265*1+N265*4+O265*5+P265*3+Q265*0+R265*2+S265*3+T265*2+AB265+AC265)/44</f>
        <v>73.147727272727266</v>
      </c>
    </row>
    <row r="266" spans="1:30" x14ac:dyDescent="0.2">
      <c r="A266" s="2">
        <v>265</v>
      </c>
      <c r="B266" s="2">
        <v>2021111973</v>
      </c>
      <c r="C266" s="2" t="s">
        <v>12</v>
      </c>
      <c r="D266" s="2">
        <v>60</v>
      </c>
      <c r="E266" s="2">
        <v>72</v>
      </c>
      <c r="F266" s="2">
        <v>92</v>
      </c>
      <c r="G266" s="2">
        <v>91</v>
      </c>
      <c r="H266" s="2">
        <v>75</v>
      </c>
      <c r="I266" s="2">
        <v>99</v>
      </c>
      <c r="J266" s="2">
        <v>76</v>
      </c>
      <c r="K266" s="2">
        <v>88</v>
      </c>
      <c r="L266" s="12">
        <v>63</v>
      </c>
      <c r="M266" s="12">
        <v>81</v>
      </c>
      <c r="N266" s="12">
        <v>67</v>
      </c>
      <c r="O266" s="12">
        <v>55</v>
      </c>
      <c r="P266" s="12">
        <v>60</v>
      </c>
      <c r="Q266" s="12">
        <v>95</v>
      </c>
      <c r="R266" s="12">
        <v>74</v>
      </c>
      <c r="S266" s="12">
        <v>86</v>
      </c>
      <c r="T266" s="12">
        <v>93</v>
      </c>
      <c r="U266" s="12"/>
      <c r="V266" s="12"/>
      <c r="W266" s="12"/>
      <c r="X266" s="12"/>
      <c r="Y266" s="12"/>
      <c r="Z266" s="12"/>
      <c r="AA266" s="12"/>
      <c r="AB266" s="2">
        <v>82</v>
      </c>
      <c r="AC266" s="12">
        <v>95.2</v>
      </c>
      <c r="AD266" s="13">
        <f>(D266*5+E266*2+F266*2+G266*3+H266*3+I266*0+J266*2+K266*2+L266*3+M266*1+N266*4+O266*5+P266*3+Q266*0+R266*2+S266*3+T266*2+AB266+AC266)/44</f>
        <v>73.095454545454544</v>
      </c>
    </row>
    <row r="267" spans="1:30" x14ac:dyDescent="0.2">
      <c r="A267" s="2">
        <v>266</v>
      </c>
      <c r="B267" s="2">
        <v>2021111844</v>
      </c>
      <c r="C267" s="2" t="s">
        <v>19</v>
      </c>
      <c r="D267" s="2">
        <v>67</v>
      </c>
      <c r="E267" s="2">
        <v>57</v>
      </c>
      <c r="F267" s="2">
        <v>91</v>
      </c>
      <c r="G267" s="2">
        <v>88</v>
      </c>
      <c r="H267" s="2">
        <v>60</v>
      </c>
      <c r="I267" s="2">
        <v>93</v>
      </c>
      <c r="J267" s="2">
        <v>83</v>
      </c>
      <c r="K267" s="2">
        <v>89</v>
      </c>
      <c r="L267" s="2">
        <v>68</v>
      </c>
      <c r="M267" s="2">
        <v>86</v>
      </c>
      <c r="N267" s="2">
        <v>73</v>
      </c>
      <c r="O267" s="2">
        <v>54</v>
      </c>
      <c r="P267" s="2">
        <v>66</v>
      </c>
      <c r="Q267" s="2">
        <v>93</v>
      </c>
      <c r="R267" s="2">
        <v>79</v>
      </c>
      <c r="S267" s="2">
        <v>76</v>
      </c>
      <c r="T267" s="12">
        <v>97</v>
      </c>
      <c r="U267" s="12"/>
      <c r="V267" s="12"/>
      <c r="W267" s="12"/>
      <c r="X267" s="12"/>
      <c r="Y267" s="12"/>
      <c r="Z267" s="12"/>
      <c r="AA267" s="12"/>
      <c r="AB267" s="2">
        <v>80</v>
      </c>
      <c r="AC267" s="2">
        <v>81.2</v>
      </c>
      <c r="AD267" s="13">
        <f>(D267*5+E267*2+F267*2+G267*3+H267*3+I267*0+J267*2+K267*2+L267*3+M267*1+N267*4+O267*5+P267*3+Q267*0+R267*2+S267*3+T267*2+AB267+AC267)/44</f>
        <v>72.959090909090904</v>
      </c>
    </row>
    <row r="268" spans="1:30" x14ac:dyDescent="0.2">
      <c r="A268" s="2">
        <v>267</v>
      </c>
      <c r="B268" s="2">
        <v>2021111948</v>
      </c>
      <c r="C268" s="2" t="s">
        <v>22</v>
      </c>
      <c r="D268" s="2">
        <v>62</v>
      </c>
      <c r="E268" s="2">
        <v>60</v>
      </c>
      <c r="F268" s="2">
        <v>89</v>
      </c>
      <c r="G268" s="2">
        <v>84</v>
      </c>
      <c r="H268" s="2">
        <v>73</v>
      </c>
      <c r="I268" s="2">
        <v>94</v>
      </c>
      <c r="J268" s="2">
        <v>73</v>
      </c>
      <c r="K268" s="2">
        <v>84</v>
      </c>
      <c r="L268" s="12">
        <v>72</v>
      </c>
      <c r="M268" s="12">
        <v>77</v>
      </c>
      <c r="N268" s="12">
        <v>60</v>
      </c>
      <c r="O268" s="12">
        <v>72</v>
      </c>
      <c r="P268" s="12">
        <v>64</v>
      </c>
      <c r="Q268" s="12">
        <v>90</v>
      </c>
      <c r="R268" s="12">
        <v>71</v>
      </c>
      <c r="S268" s="12">
        <v>82</v>
      </c>
      <c r="T268" s="12">
        <v>87</v>
      </c>
      <c r="U268" s="12"/>
      <c r="V268" s="12"/>
      <c r="W268" s="12"/>
      <c r="X268" s="12"/>
      <c r="Y268" s="12"/>
      <c r="Z268" s="12"/>
      <c r="AA268" s="12"/>
      <c r="AB268" s="2">
        <v>82</v>
      </c>
      <c r="AC268" s="12">
        <v>87</v>
      </c>
      <c r="AD268" s="13">
        <f>(D268*5+E268*2+F268*2+G268*3+H268*3+I268*0+J268*2+K268*2+L268*3+M268*1+N268*4+O268*5+P268*3+Q268*0+R268*2+S268*3+T268*2+AB268+AC268)/44</f>
        <v>72.931818181818187</v>
      </c>
    </row>
    <row r="269" spans="1:30" x14ac:dyDescent="0.2">
      <c r="A269" s="2">
        <v>268</v>
      </c>
      <c r="B269" s="2">
        <v>2021112148</v>
      </c>
      <c r="C269" s="2" t="s">
        <v>18</v>
      </c>
      <c r="D269" s="2">
        <v>69</v>
      </c>
      <c r="E269" s="2">
        <v>72</v>
      </c>
      <c r="F269" s="2">
        <v>88</v>
      </c>
      <c r="G269" s="2">
        <v>89</v>
      </c>
      <c r="H269" s="2">
        <v>76</v>
      </c>
      <c r="I269" s="2">
        <v>92</v>
      </c>
      <c r="J269" s="2">
        <v>73</v>
      </c>
      <c r="K269" s="2">
        <v>82</v>
      </c>
      <c r="L269" s="12">
        <v>69</v>
      </c>
      <c r="M269" s="12">
        <v>88</v>
      </c>
      <c r="N269" s="12">
        <v>61</v>
      </c>
      <c r="O269" s="12">
        <v>53</v>
      </c>
      <c r="P269" s="12">
        <v>62</v>
      </c>
      <c r="Q269" s="12">
        <v>90</v>
      </c>
      <c r="R269" s="12">
        <v>65</v>
      </c>
      <c r="S269" s="12">
        <v>76</v>
      </c>
      <c r="T269" s="12">
        <v>93</v>
      </c>
      <c r="U269" s="12">
        <v>90</v>
      </c>
      <c r="V269" s="12"/>
      <c r="W269" s="12"/>
      <c r="X269" s="12"/>
      <c r="Y269" s="12"/>
      <c r="Z269" s="12"/>
      <c r="AA269" s="12"/>
      <c r="AB269" s="2">
        <v>76</v>
      </c>
      <c r="AC269" s="12">
        <v>94</v>
      </c>
      <c r="AD269" s="13">
        <f>(D269*5+E269*2+F269*2+G269*3+H269*3+I269*0+J269*2+K269*2+L269*3+M269*1+N269*4+O269*5+P269*3+Q269*0+R269*2+S269*3+T269*2+U269*2+AB269+AC269)/46</f>
        <v>72.913043478260875</v>
      </c>
    </row>
    <row r="270" spans="1:30" x14ac:dyDescent="0.2">
      <c r="A270" s="2">
        <v>269</v>
      </c>
      <c r="B270" s="2">
        <v>2021112017</v>
      </c>
      <c r="C270" s="2" t="s">
        <v>13</v>
      </c>
      <c r="D270" s="2">
        <v>60</v>
      </c>
      <c r="E270" s="2">
        <v>66</v>
      </c>
      <c r="F270" s="2">
        <v>93</v>
      </c>
      <c r="G270" s="2">
        <v>92</v>
      </c>
      <c r="H270" s="2">
        <v>71</v>
      </c>
      <c r="I270" s="2">
        <v>88</v>
      </c>
      <c r="J270" s="2">
        <v>66</v>
      </c>
      <c r="K270" s="2">
        <v>95</v>
      </c>
      <c r="L270" s="12">
        <v>67</v>
      </c>
      <c r="M270" s="12">
        <v>77</v>
      </c>
      <c r="N270" s="12">
        <v>86</v>
      </c>
      <c r="O270" s="12">
        <v>63</v>
      </c>
      <c r="P270" s="12">
        <v>52</v>
      </c>
      <c r="Q270" s="12">
        <v>89</v>
      </c>
      <c r="R270" s="12">
        <v>66</v>
      </c>
      <c r="S270" s="12">
        <v>74</v>
      </c>
      <c r="T270" s="12">
        <v>80</v>
      </c>
      <c r="U270" s="12"/>
      <c r="V270" s="12"/>
      <c r="W270" s="12"/>
      <c r="X270" s="12"/>
      <c r="Y270" s="12"/>
      <c r="Z270" s="12"/>
      <c r="AA270" s="12"/>
      <c r="AB270" s="2">
        <v>85</v>
      </c>
      <c r="AC270" s="12">
        <v>78.8</v>
      </c>
      <c r="AD270" s="13">
        <f t="shared" ref="AD270:AD278" si="10">(D270*5+E270*2+F270*2+G270*3+H270*3+I270*0+J270*2+K270*2+L270*3+M270*1+N270*4+O270*5+P270*3+Q270*0+R270*2+S270*3+T270*2+AB270+AC270)/44</f>
        <v>72.722727272727283</v>
      </c>
    </row>
    <row r="271" spans="1:30" x14ac:dyDescent="0.2">
      <c r="A271" s="2">
        <v>270</v>
      </c>
      <c r="B271" s="2">
        <v>2021112173</v>
      </c>
      <c r="C271" s="2" t="s">
        <v>17</v>
      </c>
      <c r="D271" s="2">
        <v>78</v>
      </c>
      <c r="E271" s="2">
        <v>46</v>
      </c>
      <c r="F271" s="2">
        <v>88</v>
      </c>
      <c r="G271" s="2">
        <v>80</v>
      </c>
      <c r="H271" s="2">
        <v>65</v>
      </c>
      <c r="I271" s="2">
        <v>92</v>
      </c>
      <c r="J271" s="2">
        <v>71</v>
      </c>
      <c r="K271" s="2">
        <v>85</v>
      </c>
      <c r="L271" s="12">
        <v>76</v>
      </c>
      <c r="M271" s="12">
        <v>82</v>
      </c>
      <c r="N271" s="12">
        <v>54</v>
      </c>
      <c r="O271" s="12">
        <v>76</v>
      </c>
      <c r="P271" s="12">
        <v>59</v>
      </c>
      <c r="Q271" s="12">
        <v>92</v>
      </c>
      <c r="R271" s="12">
        <v>72</v>
      </c>
      <c r="S271" s="12">
        <v>79</v>
      </c>
      <c r="T271" s="12">
        <v>94</v>
      </c>
      <c r="U271" s="12"/>
      <c r="V271" s="12"/>
      <c r="W271" s="12"/>
      <c r="X271" s="12"/>
      <c r="Y271" s="12"/>
      <c r="Z271" s="12"/>
      <c r="AA271" s="12"/>
      <c r="AB271" s="2">
        <v>64</v>
      </c>
      <c r="AC271" s="12">
        <v>78</v>
      </c>
      <c r="AD271" s="13">
        <f t="shared" si="10"/>
        <v>72.704545454545453</v>
      </c>
    </row>
    <row r="272" spans="1:30" x14ac:dyDescent="0.2">
      <c r="A272" s="2">
        <v>271</v>
      </c>
      <c r="B272" s="2">
        <v>2021111852</v>
      </c>
      <c r="C272" s="2" t="s">
        <v>19</v>
      </c>
      <c r="D272" s="2">
        <v>63</v>
      </c>
      <c r="E272" s="2">
        <v>64</v>
      </c>
      <c r="F272" s="2">
        <v>88</v>
      </c>
      <c r="G272" s="2">
        <v>81</v>
      </c>
      <c r="H272" s="2">
        <v>78</v>
      </c>
      <c r="I272" s="2">
        <v>81</v>
      </c>
      <c r="J272" s="2">
        <v>73</v>
      </c>
      <c r="K272" s="2">
        <v>87</v>
      </c>
      <c r="L272" s="2">
        <v>72</v>
      </c>
      <c r="M272" s="2">
        <v>77</v>
      </c>
      <c r="N272" s="2">
        <v>73</v>
      </c>
      <c r="O272" s="2">
        <v>46</v>
      </c>
      <c r="P272" s="2">
        <v>80</v>
      </c>
      <c r="Q272" s="2">
        <v>90</v>
      </c>
      <c r="R272" s="2">
        <v>70</v>
      </c>
      <c r="S272" s="2">
        <v>80</v>
      </c>
      <c r="T272" s="12">
        <v>91</v>
      </c>
      <c r="U272" s="12"/>
      <c r="V272" s="12"/>
      <c r="W272" s="12"/>
      <c r="X272" s="12"/>
      <c r="Y272" s="12"/>
      <c r="Z272" s="12"/>
      <c r="AA272" s="12"/>
      <c r="AB272" s="2">
        <v>78</v>
      </c>
      <c r="AC272" s="2">
        <v>82.4</v>
      </c>
      <c r="AD272" s="13">
        <f t="shared" si="10"/>
        <v>72.577272727272728</v>
      </c>
    </row>
    <row r="273" spans="1:30" x14ac:dyDescent="0.2">
      <c r="A273" s="2">
        <v>272</v>
      </c>
      <c r="B273" s="2">
        <v>2021112000</v>
      </c>
      <c r="C273" s="2" t="s">
        <v>12</v>
      </c>
      <c r="D273" s="2">
        <v>60</v>
      </c>
      <c r="E273" s="2">
        <v>81</v>
      </c>
      <c r="F273" s="2">
        <v>92</v>
      </c>
      <c r="G273" s="2">
        <v>87</v>
      </c>
      <c r="H273" s="2">
        <v>75</v>
      </c>
      <c r="I273" s="2">
        <v>86</v>
      </c>
      <c r="J273" s="2">
        <v>67</v>
      </c>
      <c r="K273" s="2">
        <v>86</v>
      </c>
      <c r="L273" s="12">
        <v>69</v>
      </c>
      <c r="M273" s="12">
        <v>81</v>
      </c>
      <c r="N273" s="12">
        <v>76</v>
      </c>
      <c r="O273" s="12">
        <v>60</v>
      </c>
      <c r="P273" s="12">
        <v>57</v>
      </c>
      <c r="Q273" s="12">
        <v>91</v>
      </c>
      <c r="R273" s="12">
        <v>63</v>
      </c>
      <c r="S273" s="12">
        <v>73</v>
      </c>
      <c r="T273" s="12">
        <v>85</v>
      </c>
      <c r="U273" s="12"/>
      <c r="V273" s="12"/>
      <c r="W273" s="12"/>
      <c r="X273" s="12"/>
      <c r="Y273" s="12"/>
      <c r="Z273" s="12"/>
      <c r="AA273" s="12"/>
      <c r="AB273" s="2">
        <v>84</v>
      </c>
      <c r="AC273" s="12">
        <v>93.4</v>
      </c>
      <c r="AD273" s="13">
        <f t="shared" si="10"/>
        <v>72.577272727272728</v>
      </c>
    </row>
    <row r="274" spans="1:30" x14ac:dyDescent="0.2">
      <c r="A274" s="2">
        <v>273</v>
      </c>
      <c r="B274" s="2">
        <v>2021112168</v>
      </c>
      <c r="C274" s="2" t="s">
        <v>17</v>
      </c>
      <c r="D274" s="2">
        <v>61</v>
      </c>
      <c r="E274" s="2">
        <v>64</v>
      </c>
      <c r="F274" s="2">
        <v>91</v>
      </c>
      <c r="G274" s="2">
        <v>88</v>
      </c>
      <c r="H274" s="2">
        <v>70</v>
      </c>
      <c r="I274" s="2">
        <v>92</v>
      </c>
      <c r="J274" s="2">
        <v>75</v>
      </c>
      <c r="K274" s="2">
        <v>91</v>
      </c>
      <c r="L274" s="12">
        <v>73</v>
      </c>
      <c r="M274" s="12">
        <v>82</v>
      </c>
      <c r="N274" s="12">
        <v>68</v>
      </c>
      <c r="O274" s="12">
        <v>60</v>
      </c>
      <c r="P274" s="12">
        <v>68</v>
      </c>
      <c r="Q274" s="12">
        <v>95</v>
      </c>
      <c r="R274" s="12">
        <v>73</v>
      </c>
      <c r="S274" s="12">
        <v>80</v>
      </c>
      <c r="T274" s="12">
        <v>83</v>
      </c>
      <c r="U274" s="12"/>
      <c r="V274" s="12"/>
      <c r="W274" s="12"/>
      <c r="X274" s="12"/>
      <c r="Y274" s="12"/>
      <c r="Z274" s="12"/>
      <c r="AA274" s="12"/>
      <c r="AB274" s="2">
        <v>72</v>
      </c>
      <c r="AC274" s="12">
        <v>69.2</v>
      </c>
      <c r="AD274" s="13">
        <f t="shared" si="10"/>
        <v>72.527272727272717</v>
      </c>
    </row>
    <row r="275" spans="1:30" x14ac:dyDescent="0.2">
      <c r="A275" s="2">
        <v>274</v>
      </c>
      <c r="B275" s="2">
        <v>2021111931</v>
      </c>
      <c r="C275" s="2" t="s">
        <v>21</v>
      </c>
      <c r="D275" s="2">
        <v>60</v>
      </c>
      <c r="E275" s="2">
        <v>72</v>
      </c>
      <c r="F275" s="2">
        <v>82</v>
      </c>
      <c r="G275" s="2">
        <v>82</v>
      </c>
      <c r="H275" s="2">
        <v>63</v>
      </c>
      <c r="I275" s="2">
        <v>82</v>
      </c>
      <c r="J275" s="2">
        <v>81</v>
      </c>
      <c r="K275" s="2">
        <v>82</v>
      </c>
      <c r="L275" s="12">
        <v>84</v>
      </c>
      <c r="M275" s="12">
        <v>80</v>
      </c>
      <c r="N275" s="12">
        <v>73</v>
      </c>
      <c r="O275" s="12">
        <v>47</v>
      </c>
      <c r="P275" s="12">
        <v>82</v>
      </c>
      <c r="Q275" s="12">
        <v>88</v>
      </c>
      <c r="R275" s="12">
        <v>72</v>
      </c>
      <c r="S275" s="12">
        <v>73</v>
      </c>
      <c r="T275" s="12">
        <v>95</v>
      </c>
      <c r="U275" s="12"/>
      <c r="V275" s="12"/>
      <c r="W275" s="12"/>
      <c r="X275" s="12"/>
      <c r="Y275" s="12"/>
      <c r="Z275" s="12"/>
      <c r="AA275" s="12"/>
      <c r="AB275" s="2">
        <v>71</v>
      </c>
      <c r="AC275" s="12">
        <v>87.2</v>
      </c>
      <c r="AD275" s="13">
        <f t="shared" si="10"/>
        <v>72.390909090909091</v>
      </c>
    </row>
    <row r="276" spans="1:30" x14ac:dyDescent="0.2">
      <c r="A276" s="2">
        <v>275</v>
      </c>
      <c r="B276" s="2">
        <v>2021112033</v>
      </c>
      <c r="C276" s="2" t="s">
        <v>13</v>
      </c>
      <c r="D276" s="2">
        <v>55</v>
      </c>
      <c r="E276" s="2">
        <v>78</v>
      </c>
      <c r="F276" s="2">
        <v>93</v>
      </c>
      <c r="G276" s="2">
        <v>91</v>
      </c>
      <c r="H276" s="2">
        <v>68</v>
      </c>
      <c r="I276" s="2">
        <v>100</v>
      </c>
      <c r="J276" s="2">
        <v>68</v>
      </c>
      <c r="K276" s="2">
        <v>90</v>
      </c>
      <c r="L276" s="12">
        <v>62</v>
      </c>
      <c r="M276" s="12">
        <v>79</v>
      </c>
      <c r="N276" s="12">
        <v>61</v>
      </c>
      <c r="O276" s="12">
        <v>68</v>
      </c>
      <c r="P276" s="12">
        <v>70</v>
      </c>
      <c r="Q276" s="12">
        <v>75</v>
      </c>
      <c r="R276" s="12">
        <v>76</v>
      </c>
      <c r="S276" s="12">
        <v>68</v>
      </c>
      <c r="T276" s="12">
        <v>82</v>
      </c>
      <c r="U276" s="12"/>
      <c r="V276" s="12"/>
      <c r="W276" s="12"/>
      <c r="X276" s="12"/>
      <c r="Y276" s="12"/>
      <c r="Z276" s="12"/>
      <c r="AA276" s="12"/>
      <c r="AB276" s="2">
        <v>90</v>
      </c>
      <c r="AC276" s="12">
        <v>86.8</v>
      </c>
      <c r="AD276" s="13">
        <f t="shared" si="10"/>
        <v>71.95</v>
      </c>
    </row>
    <row r="277" spans="1:30" x14ac:dyDescent="0.2">
      <c r="A277" s="2">
        <v>276</v>
      </c>
      <c r="B277" s="2">
        <v>2021111892</v>
      </c>
      <c r="C277" s="2" t="s">
        <v>20</v>
      </c>
      <c r="D277" s="2">
        <v>70</v>
      </c>
      <c r="E277" s="2">
        <v>63</v>
      </c>
      <c r="F277" s="2">
        <v>87</v>
      </c>
      <c r="G277" s="2">
        <v>79</v>
      </c>
      <c r="H277" s="2">
        <v>76</v>
      </c>
      <c r="I277" s="2">
        <v>90</v>
      </c>
      <c r="J277" s="2">
        <v>69</v>
      </c>
      <c r="K277" s="2">
        <v>91</v>
      </c>
      <c r="L277" s="12">
        <v>77</v>
      </c>
      <c r="M277" s="12">
        <v>72</v>
      </c>
      <c r="N277" s="12">
        <v>62</v>
      </c>
      <c r="O277" s="12">
        <v>54</v>
      </c>
      <c r="P277" s="12">
        <v>65</v>
      </c>
      <c r="Q277" s="12">
        <v>92</v>
      </c>
      <c r="R277" s="12">
        <v>68</v>
      </c>
      <c r="S277" s="12">
        <v>66</v>
      </c>
      <c r="T277" s="12">
        <v>96</v>
      </c>
      <c r="U277" s="12"/>
      <c r="V277" s="12"/>
      <c r="W277" s="12"/>
      <c r="X277" s="12"/>
      <c r="Y277" s="12"/>
      <c r="Z277" s="12"/>
      <c r="AA277" s="12"/>
      <c r="AB277" s="2">
        <v>87</v>
      </c>
      <c r="AC277" s="12">
        <v>89.6</v>
      </c>
      <c r="AD277" s="13">
        <f t="shared" si="10"/>
        <v>71.672727272727272</v>
      </c>
    </row>
    <row r="278" spans="1:30" x14ac:dyDescent="0.2">
      <c r="A278" s="2">
        <v>277</v>
      </c>
      <c r="B278" s="2">
        <v>2021111907</v>
      </c>
      <c r="C278" s="2" t="s">
        <v>21</v>
      </c>
      <c r="D278" s="2">
        <v>72</v>
      </c>
      <c r="E278" s="2">
        <v>43</v>
      </c>
      <c r="F278" s="2">
        <v>94</v>
      </c>
      <c r="G278" s="2">
        <v>82</v>
      </c>
      <c r="H278" s="2">
        <v>67</v>
      </c>
      <c r="I278" s="2">
        <v>94</v>
      </c>
      <c r="J278" s="2">
        <v>73</v>
      </c>
      <c r="K278" s="2">
        <v>96</v>
      </c>
      <c r="L278" s="12">
        <v>69</v>
      </c>
      <c r="M278" s="12">
        <v>77</v>
      </c>
      <c r="N278" s="12">
        <v>53</v>
      </c>
      <c r="O278" s="12">
        <v>65</v>
      </c>
      <c r="P278" s="12">
        <v>57</v>
      </c>
      <c r="Q278" s="12">
        <v>84</v>
      </c>
      <c r="R278" s="12">
        <v>73</v>
      </c>
      <c r="S278" s="12">
        <v>81</v>
      </c>
      <c r="T278" s="12">
        <v>92</v>
      </c>
      <c r="U278" s="12"/>
      <c r="V278" s="12"/>
      <c r="W278" s="12"/>
      <c r="X278" s="12"/>
      <c r="Y278" s="12"/>
      <c r="Z278" s="12"/>
      <c r="AA278" s="12"/>
      <c r="AB278" s="2">
        <v>86</v>
      </c>
      <c r="AC278" s="12">
        <v>83.3</v>
      </c>
      <c r="AD278" s="13">
        <f t="shared" si="10"/>
        <v>71.665909090909096</v>
      </c>
    </row>
    <row r="279" spans="1:30" x14ac:dyDescent="0.2">
      <c r="A279" s="2">
        <v>278</v>
      </c>
      <c r="B279" s="2">
        <v>2021112013</v>
      </c>
      <c r="C279" s="2" t="s">
        <v>13</v>
      </c>
      <c r="D279" s="2">
        <v>62</v>
      </c>
      <c r="E279" s="2">
        <v>78</v>
      </c>
      <c r="F279" s="2">
        <v>87</v>
      </c>
      <c r="G279" s="2">
        <v>90</v>
      </c>
      <c r="H279" s="2">
        <v>55</v>
      </c>
      <c r="I279" s="2">
        <v>92</v>
      </c>
      <c r="J279" s="2">
        <v>75</v>
      </c>
      <c r="K279" s="2">
        <v>95</v>
      </c>
      <c r="L279" s="12">
        <v>76</v>
      </c>
      <c r="M279" s="12">
        <v>76</v>
      </c>
      <c r="N279" s="12">
        <v>69</v>
      </c>
      <c r="O279" s="12">
        <v>63</v>
      </c>
      <c r="P279" s="12">
        <v>57</v>
      </c>
      <c r="Q279" s="12">
        <v>88</v>
      </c>
      <c r="R279" s="12">
        <v>68</v>
      </c>
      <c r="S279" s="12">
        <v>77</v>
      </c>
      <c r="T279" s="12" t="s">
        <v>33</v>
      </c>
      <c r="U279" s="12"/>
      <c r="V279" s="12"/>
      <c r="W279" s="12"/>
      <c r="X279" s="12"/>
      <c r="Y279" s="12"/>
      <c r="Z279" s="12"/>
      <c r="AA279" s="12"/>
      <c r="AB279" s="2">
        <v>77</v>
      </c>
      <c r="AC279" s="12">
        <v>80.599999999999994</v>
      </c>
      <c r="AD279" s="13">
        <f>(D279*5+E279*2+F279*2+G279*3+H279*3+I279*0+J279*2+K279*2+L279*3+M279*1+N279*4+O279*5+P279*3+Q279*0+R279*2+S279*3+AB279+AC279)/42</f>
        <v>71.561904761904756</v>
      </c>
    </row>
    <row r="280" spans="1:30" x14ac:dyDescent="0.2">
      <c r="A280" s="2">
        <v>279</v>
      </c>
      <c r="B280" s="2">
        <v>2021111978</v>
      </c>
      <c r="C280" s="2" t="s">
        <v>12</v>
      </c>
      <c r="D280" s="2">
        <v>65</v>
      </c>
      <c r="E280" s="2">
        <v>66</v>
      </c>
      <c r="F280" s="2">
        <v>91</v>
      </c>
      <c r="G280" s="2">
        <v>91</v>
      </c>
      <c r="H280" s="2">
        <v>82</v>
      </c>
      <c r="I280" s="2">
        <v>96</v>
      </c>
      <c r="J280" s="2">
        <v>76</v>
      </c>
      <c r="K280" s="2">
        <v>81</v>
      </c>
      <c r="L280" s="12">
        <v>66</v>
      </c>
      <c r="M280" s="12">
        <v>74</v>
      </c>
      <c r="N280" s="12">
        <v>60</v>
      </c>
      <c r="O280" s="12">
        <v>63</v>
      </c>
      <c r="P280" s="12">
        <v>57</v>
      </c>
      <c r="Q280" s="12">
        <v>96</v>
      </c>
      <c r="R280" s="12">
        <v>63</v>
      </c>
      <c r="S280" s="12">
        <v>73</v>
      </c>
      <c r="T280" s="12">
        <v>80</v>
      </c>
      <c r="U280" s="12"/>
      <c r="V280" s="12"/>
      <c r="W280" s="12"/>
      <c r="X280" s="12"/>
      <c r="Y280" s="12"/>
      <c r="Z280" s="12"/>
      <c r="AA280" s="12"/>
      <c r="AB280" s="2">
        <v>77</v>
      </c>
      <c r="AC280" s="12">
        <v>90.2</v>
      </c>
      <c r="AD280" s="13">
        <f>(D280*5+E280*2+F280*2+G280*3+H280*3+I280*0+J280*2+K280*2+L280*3+M280*1+N280*4+O280*5+P280*3+Q280*0+R280*2+S280*3+T280*2+AB280+AC280)/44</f>
        <v>71.413636363636357</v>
      </c>
    </row>
    <row r="281" spans="1:30" x14ac:dyDescent="0.2">
      <c r="A281" s="2">
        <v>280</v>
      </c>
      <c r="B281" s="2">
        <v>2021112153</v>
      </c>
      <c r="C281" s="2" t="s">
        <v>18</v>
      </c>
      <c r="D281" s="2">
        <v>58</v>
      </c>
      <c r="E281" s="2">
        <v>59</v>
      </c>
      <c r="F281" s="2">
        <v>87</v>
      </c>
      <c r="G281" s="2">
        <v>91</v>
      </c>
      <c r="H281" s="2">
        <v>75</v>
      </c>
      <c r="I281" s="2">
        <v>92</v>
      </c>
      <c r="J281" s="2">
        <v>80</v>
      </c>
      <c r="K281" s="2">
        <v>86</v>
      </c>
      <c r="L281" s="12">
        <v>67</v>
      </c>
      <c r="M281" s="12">
        <v>81</v>
      </c>
      <c r="N281" s="12">
        <v>54</v>
      </c>
      <c r="O281" s="12">
        <v>58</v>
      </c>
      <c r="P281" s="12">
        <v>63</v>
      </c>
      <c r="Q281" s="12">
        <v>84</v>
      </c>
      <c r="R281" s="12">
        <v>81</v>
      </c>
      <c r="S281" s="12">
        <v>82</v>
      </c>
      <c r="T281" s="12">
        <v>86</v>
      </c>
      <c r="U281" s="12"/>
      <c r="V281" s="12"/>
      <c r="W281" s="12"/>
      <c r="X281" s="12"/>
      <c r="Y281" s="12"/>
      <c r="Z281" s="12"/>
      <c r="AA281" s="12"/>
      <c r="AB281" s="2">
        <v>70</v>
      </c>
      <c r="AC281" s="12">
        <v>92.6</v>
      </c>
      <c r="AD281" s="13">
        <f>(D281*5+E281*2+F281*2+G281*3+H281*3+I281*0+J281*2+K281*2+L281*3+M281*1+N281*4+O281*5+P281*3+Q281*0+R281*2+S281*3+T281*2+AB281+AC281)/44</f>
        <v>71.172727272727272</v>
      </c>
    </row>
    <row r="282" spans="1:30" x14ac:dyDescent="0.2">
      <c r="A282" s="2">
        <v>281</v>
      </c>
      <c r="B282" s="2">
        <v>2021111941</v>
      </c>
      <c r="C282" s="2" t="s">
        <v>22</v>
      </c>
      <c r="D282" s="2">
        <v>64</v>
      </c>
      <c r="E282" s="2">
        <v>83</v>
      </c>
      <c r="F282" s="2">
        <v>90</v>
      </c>
      <c r="G282" s="2">
        <v>85</v>
      </c>
      <c r="H282" s="2">
        <v>68</v>
      </c>
      <c r="I282" s="2">
        <v>94</v>
      </c>
      <c r="J282" s="2">
        <v>73</v>
      </c>
      <c r="K282" s="2">
        <v>85</v>
      </c>
      <c r="L282" s="12">
        <v>64</v>
      </c>
      <c r="M282" s="12">
        <v>79</v>
      </c>
      <c r="N282" s="12">
        <v>44</v>
      </c>
      <c r="O282" s="12">
        <v>67</v>
      </c>
      <c r="P282" s="12">
        <v>61</v>
      </c>
      <c r="Q282" s="12">
        <v>93</v>
      </c>
      <c r="R282" s="12">
        <v>74</v>
      </c>
      <c r="S282" s="12">
        <v>77</v>
      </c>
      <c r="T282" s="12">
        <v>91</v>
      </c>
      <c r="U282" s="12"/>
      <c r="V282" s="12"/>
      <c r="W282" s="12"/>
      <c r="X282" s="12"/>
      <c r="Y282" s="12"/>
      <c r="Z282" s="12"/>
      <c r="AA282" s="12"/>
      <c r="AB282" s="2">
        <v>66</v>
      </c>
      <c r="AC282" s="12">
        <v>89.8</v>
      </c>
      <c r="AD282" s="13">
        <f>(D282*5+E282*2+F282*2+G282*3+H282*3+I282*0+J282*2+K282*2+L282*3+M282*1+N282*4+O282*5+P282*3+Q282*0+R282*2+S282*3+T282*2+AB282+AC282)/44</f>
        <v>70.972727272727283</v>
      </c>
    </row>
    <row r="283" spans="1:30" x14ac:dyDescent="0.2">
      <c r="A283" s="2">
        <v>282</v>
      </c>
      <c r="B283" s="2">
        <v>2021111991</v>
      </c>
      <c r="C283" s="2" t="s">
        <v>12</v>
      </c>
      <c r="D283" s="2">
        <v>48</v>
      </c>
      <c r="E283" s="2">
        <v>63</v>
      </c>
      <c r="F283" s="2">
        <v>94</v>
      </c>
      <c r="G283" s="2">
        <v>90</v>
      </c>
      <c r="H283" s="2">
        <v>61</v>
      </c>
      <c r="I283" s="2">
        <v>96</v>
      </c>
      <c r="J283" s="2">
        <v>70</v>
      </c>
      <c r="K283" s="2">
        <v>90</v>
      </c>
      <c r="L283" s="12">
        <v>64</v>
      </c>
      <c r="M283" s="12">
        <v>80</v>
      </c>
      <c r="N283" s="12">
        <v>79</v>
      </c>
      <c r="O283" s="12">
        <v>60</v>
      </c>
      <c r="P283" s="12">
        <v>60</v>
      </c>
      <c r="Q283" s="12">
        <v>87</v>
      </c>
      <c r="R283" s="12">
        <v>69</v>
      </c>
      <c r="S283" s="12">
        <v>76</v>
      </c>
      <c r="T283" s="12">
        <v>95</v>
      </c>
      <c r="U283" s="12"/>
      <c r="V283" s="12"/>
      <c r="W283" s="12"/>
      <c r="X283" s="12"/>
      <c r="Y283" s="12"/>
      <c r="Z283" s="12"/>
      <c r="AA283" s="12"/>
      <c r="AB283" s="2">
        <v>78</v>
      </c>
      <c r="AC283" s="12">
        <v>92</v>
      </c>
      <c r="AD283" s="13">
        <f>(D283*5+E283*2+F283*2+G283*3+H283*3+I283*0+J283*2+K283*2+L283*3+M283*1+N283*4+O283*5+P283*3+Q283*0+R283*2+S283*3+T283*2+AB283+AC283)/44</f>
        <v>70.931818181818187</v>
      </c>
    </row>
    <row r="284" spans="1:30" x14ac:dyDescent="0.2">
      <c r="A284" s="2">
        <v>283</v>
      </c>
      <c r="B284" s="2">
        <v>2021111923</v>
      </c>
      <c r="C284" s="2" t="s">
        <v>21</v>
      </c>
      <c r="D284" s="2">
        <v>63</v>
      </c>
      <c r="E284" s="2">
        <v>70</v>
      </c>
      <c r="F284" s="2">
        <v>90</v>
      </c>
      <c r="G284" s="2">
        <v>86</v>
      </c>
      <c r="H284" s="2">
        <v>73</v>
      </c>
      <c r="I284" s="2">
        <v>81</v>
      </c>
      <c r="J284" s="2">
        <v>78</v>
      </c>
      <c r="K284" s="2">
        <v>92</v>
      </c>
      <c r="L284" s="12">
        <v>62</v>
      </c>
      <c r="M284" s="12">
        <v>70</v>
      </c>
      <c r="N284" s="12">
        <v>60</v>
      </c>
      <c r="O284" s="12">
        <v>62</v>
      </c>
      <c r="P284" s="12">
        <v>66</v>
      </c>
      <c r="Q284" s="12">
        <v>85</v>
      </c>
      <c r="R284" s="12">
        <v>60</v>
      </c>
      <c r="S284" s="12">
        <v>81</v>
      </c>
      <c r="T284" s="12" t="s">
        <v>33</v>
      </c>
      <c r="U284" s="12"/>
      <c r="V284" s="12"/>
      <c r="W284" s="12"/>
      <c r="X284" s="12"/>
      <c r="Y284" s="12"/>
      <c r="Z284" s="12"/>
      <c r="AA284" s="12"/>
      <c r="AB284" s="2">
        <v>73</v>
      </c>
      <c r="AC284" s="12">
        <v>83.3</v>
      </c>
      <c r="AD284" s="13">
        <f>(D284*5+E284*2+F284*2+G284*3+H284*3+I284*0+J284*2+K284*2+L284*3+M284*1+N284*4+O284*5+P284*3+Q284*0+R284*2+S284*3+AB284+AC284)/42</f>
        <v>70.840476190476195</v>
      </c>
    </row>
    <row r="285" spans="1:30" x14ac:dyDescent="0.2">
      <c r="A285" s="2">
        <v>284</v>
      </c>
      <c r="B285" s="2">
        <v>2021111901</v>
      </c>
      <c r="C285" s="2" t="s">
        <v>20</v>
      </c>
      <c r="D285" s="2">
        <v>57</v>
      </c>
      <c r="E285" s="2">
        <v>58</v>
      </c>
      <c r="F285" s="2">
        <v>87</v>
      </c>
      <c r="G285" s="2">
        <v>83</v>
      </c>
      <c r="H285" s="2">
        <v>68</v>
      </c>
      <c r="I285" s="2">
        <v>85</v>
      </c>
      <c r="J285" s="2">
        <v>68</v>
      </c>
      <c r="K285" s="2">
        <v>95</v>
      </c>
      <c r="L285" s="12">
        <v>75</v>
      </c>
      <c r="M285" s="12">
        <v>71</v>
      </c>
      <c r="N285" s="12">
        <v>61</v>
      </c>
      <c r="O285" s="12">
        <v>52</v>
      </c>
      <c r="P285" s="12">
        <v>71</v>
      </c>
      <c r="Q285" s="12">
        <v>93</v>
      </c>
      <c r="R285" s="12">
        <v>70</v>
      </c>
      <c r="S285" s="12">
        <v>84</v>
      </c>
      <c r="T285" s="12">
        <v>95</v>
      </c>
      <c r="U285" s="12"/>
      <c r="V285" s="12"/>
      <c r="W285" s="12"/>
      <c r="X285" s="12"/>
      <c r="Y285" s="12"/>
      <c r="Z285" s="12"/>
      <c r="AA285" s="12"/>
      <c r="AB285" s="2">
        <v>75</v>
      </c>
      <c r="AC285" s="12">
        <v>81.400000000000006</v>
      </c>
      <c r="AD285" s="13">
        <f t="shared" ref="AD285:AD291" si="11">(D285*5+E285*2+F285*2+G285*3+H285*3+I285*0+J285*2+K285*2+L285*3+M285*1+N285*4+O285*5+P285*3+Q285*0+R285*2+S285*3+T285*2+AB285+AC285)/44</f>
        <v>70.577272727272728</v>
      </c>
    </row>
    <row r="286" spans="1:30" x14ac:dyDescent="0.2">
      <c r="A286" s="2">
        <v>285</v>
      </c>
      <c r="B286" s="2">
        <v>2021112145</v>
      </c>
      <c r="C286" s="2" t="s">
        <v>18</v>
      </c>
      <c r="D286" s="2">
        <v>64</v>
      </c>
      <c r="E286" s="2">
        <v>63</v>
      </c>
      <c r="F286" s="2">
        <v>88</v>
      </c>
      <c r="G286" s="2">
        <v>86</v>
      </c>
      <c r="H286" s="2">
        <v>62</v>
      </c>
      <c r="I286" s="2">
        <v>92</v>
      </c>
      <c r="J286" s="2">
        <v>80</v>
      </c>
      <c r="K286" s="2">
        <v>88</v>
      </c>
      <c r="L286" s="12">
        <v>64</v>
      </c>
      <c r="M286" s="12">
        <v>89</v>
      </c>
      <c r="N286" s="12">
        <v>71</v>
      </c>
      <c r="O286" s="12">
        <v>40</v>
      </c>
      <c r="P286" s="12">
        <v>66</v>
      </c>
      <c r="Q286" s="12">
        <v>92</v>
      </c>
      <c r="R286" s="12">
        <v>78</v>
      </c>
      <c r="S286" s="12">
        <v>86</v>
      </c>
      <c r="T286" s="12">
        <v>95</v>
      </c>
      <c r="U286" s="12"/>
      <c r="V286" s="12"/>
      <c r="W286" s="12"/>
      <c r="X286" s="12"/>
      <c r="Y286" s="12"/>
      <c r="Z286" s="12"/>
      <c r="AA286" s="12"/>
      <c r="AB286" s="2">
        <v>62</v>
      </c>
      <c r="AC286" s="12">
        <v>66</v>
      </c>
      <c r="AD286" s="13">
        <f t="shared" si="11"/>
        <v>70.38636363636364</v>
      </c>
    </row>
    <row r="287" spans="1:30" x14ac:dyDescent="0.2">
      <c r="A287" s="2">
        <v>286</v>
      </c>
      <c r="B287" s="2">
        <v>2021111889</v>
      </c>
      <c r="C287" s="2" t="s">
        <v>20</v>
      </c>
      <c r="D287" s="2">
        <v>67</v>
      </c>
      <c r="E287" s="2">
        <v>60</v>
      </c>
      <c r="F287" s="2">
        <v>82</v>
      </c>
      <c r="G287" s="2">
        <v>84</v>
      </c>
      <c r="H287" s="2">
        <v>79</v>
      </c>
      <c r="I287" s="2">
        <v>92</v>
      </c>
      <c r="J287" s="2">
        <v>68</v>
      </c>
      <c r="K287" s="2">
        <v>85</v>
      </c>
      <c r="L287" s="12">
        <v>82</v>
      </c>
      <c r="M287" s="12">
        <v>77</v>
      </c>
      <c r="N287" s="12">
        <v>68</v>
      </c>
      <c r="O287" s="12">
        <v>81</v>
      </c>
      <c r="P287" s="12">
        <v>62</v>
      </c>
      <c r="Q287" s="12">
        <v>91</v>
      </c>
      <c r="R287" s="12">
        <v>60</v>
      </c>
      <c r="S287" s="12">
        <v>74</v>
      </c>
      <c r="T287" s="12">
        <v>0</v>
      </c>
      <c r="U287" s="12"/>
      <c r="V287" s="12"/>
      <c r="W287" s="12"/>
      <c r="X287" s="12"/>
      <c r="Y287" s="12"/>
      <c r="Z287" s="12"/>
      <c r="AA287" s="12"/>
      <c r="AB287" s="2">
        <v>74</v>
      </c>
      <c r="AC287" s="12">
        <v>78.8</v>
      </c>
      <c r="AD287" s="13">
        <f t="shared" si="11"/>
        <v>70.336363636363643</v>
      </c>
    </row>
    <row r="288" spans="1:30" x14ac:dyDescent="0.2">
      <c r="A288" s="2">
        <v>287</v>
      </c>
      <c r="B288" s="2">
        <v>2021111945</v>
      </c>
      <c r="C288" s="2" t="s">
        <v>22</v>
      </c>
      <c r="D288" s="2">
        <v>52</v>
      </c>
      <c r="E288" s="2">
        <v>74</v>
      </c>
      <c r="F288" s="2">
        <v>88</v>
      </c>
      <c r="G288" s="2">
        <v>83</v>
      </c>
      <c r="H288" s="2">
        <v>82</v>
      </c>
      <c r="I288" s="2">
        <v>91</v>
      </c>
      <c r="J288" s="2">
        <v>65</v>
      </c>
      <c r="K288" s="2">
        <v>85</v>
      </c>
      <c r="L288" s="12">
        <v>67</v>
      </c>
      <c r="M288" s="12">
        <v>70</v>
      </c>
      <c r="N288" s="12">
        <v>60</v>
      </c>
      <c r="O288" s="12">
        <v>67</v>
      </c>
      <c r="P288" s="12">
        <v>62</v>
      </c>
      <c r="Q288" s="12">
        <v>91</v>
      </c>
      <c r="R288" s="12">
        <v>60</v>
      </c>
      <c r="S288" s="12">
        <v>79</v>
      </c>
      <c r="T288" s="12">
        <v>79</v>
      </c>
      <c r="U288" s="12"/>
      <c r="V288" s="12"/>
      <c r="W288" s="12"/>
      <c r="X288" s="12"/>
      <c r="Y288" s="12"/>
      <c r="Z288" s="12"/>
      <c r="AA288" s="12"/>
      <c r="AB288" s="2">
        <v>68</v>
      </c>
      <c r="AC288" s="12">
        <v>91.7</v>
      </c>
      <c r="AD288" s="13">
        <f t="shared" si="11"/>
        <v>70.12954545454545</v>
      </c>
    </row>
    <row r="289" spans="1:30" x14ac:dyDescent="0.2">
      <c r="A289" s="2">
        <v>288</v>
      </c>
      <c r="B289" s="2">
        <v>2021111866</v>
      </c>
      <c r="C289" s="2" t="s">
        <v>19</v>
      </c>
      <c r="D289" s="2">
        <v>65</v>
      </c>
      <c r="E289" s="2">
        <v>60</v>
      </c>
      <c r="F289" s="2">
        <v>92</v>
      </c>
      <c r="G289" s="2">
        <v>86</v>
      </c>
      <c r="H289" s="2">
        <v>64</v>
      </c>
      <c r="I289" s="2">
        <v>91</v>
      </c>
      <c r="J289" s="2">
        <v>78</v>
      </c>
      <c r="K289" s="2">
        <v>82</v>
      </c>
      <c r="L289" s="2">
        <v>71</v>
      </c>
      <c r="M289" s="2">
        <v>84</v>
      </c>
      <c r="N289" s="2">
        <v>62</v>
      </c>
      <c r="O289" s="2">
        <v>46</v>
      </c>
      <c r="P289" s="2">
        <v>55</v>
      </c>
      <c r="Q289" s="2">
        <v>93</v>
      </c>
      <c r="R289" s="2">
        <v>72</v>
      </c>
      <c r="S289" s="2">
        <v>80</v>
      </c>
      <c r="T289" s="12">
        <v>90</v>
      </c>
      <c r="U289" s="12"/>
      <c r="V289" s="12"/>
      <c r="W289" s="12"/>
      <c r="X289" s="12"/>
      <c r="Y289" s="12"/>
      <c r="Z289" s="12"/>
      <c r="AA289" s="12"/>
      <c r="AB289" s="2">
        <v>77</v>
      </c>
      <c r="AC289" s="2">
        <v>84.4</v>
      </c>
      <c r="AD289" s="13">
        <f t="shared" si="11"/>
        <v>69.645454545454541</v>
      </c>
    </row>
    <row r="290" spans="1:30" x14ac:dyDescent="0.2">
      <c r="A290" s="2">
        <v>289</v>
      </c>
      <c r="B290" s="2">
        <v>2021111992</v>
      </c>
      <c r="C290" s="2" t="s">
        <v>12</v>
      </c>
      <c r="D290" s="2">
        <v>49</v>
      </c>
      <c r="E290" s="2">
        <v>67</v>
      </c>
      <c r="F290" s="2">
        <v>87</v>
      </c>
      <c r="G290" s="2">
        <v>91</v>
      </c>
      <c r="H290" s="2">
        <v>69</v>
      </c>
      <c r="I290" s="2">
        <v>100</v>
      </c>
      <c r="J290" s="2">
        <v>93</v>
      </c>
      <c r="K290" s="2">
        <v>95</v>
      </c>
      <c r="L290" s="12">
        <v>68</v>
      </c>
      <c r="M290" s="12">
        <v>83</v>
      </c>
      <c r="N290" s="12">
        <v>57</v>
      </c>
      <c r="O290" s="12">
        <v>44</v>
      </c>
      <c r="P290" s="12">
        <v>63</v>
      </c>
      <c r="Q290" s="12">
        <v>92</v>
      </c>
      <c r="R290" s="12">
        <v>83</v>
      </c>
      <c r="S290" s="12">
        <v>76</v>
      </c>
      <c r="T290" s="12">
        <v>95</v>
      </c>
      <c r="U290" s="12"/>
      <c r="V290" s="12"/>
      <c r="W290" s="12"/>
      <c r="X290" s="12"/>
      <c r="Y290" s="12"/>
      <c r="Z290" s="12"/>
      <c r="AA290" s="12"/>
      <c r="AB290" s="2">
        <v>71</v>
      </c>
      <c r="AC290" s="12">
        <v>75.2</v>
      </c>
      <c r="AD290" s="13">
        <f t="shared" si="11"/>
        <v>69.61818181818181</v>
      </c>
    </row>
    <row r="291" spans="1:30" x14ac:dyDescent="0.2">
      <c r="A291" s="2">
        <v>290</v>
      </c>
      <c r="B291" s="2">
        <v>2021111860</v>
      </c>
      <c r="C291" s="2" t="s">
        <v>19</v>
      </c>
      <c r="D291" s="2">
        <v>61</v>
      </c>
      <c r="E291" s="2">
        <v>68</v>
      </c>
      <c r="F291" s="2">
        <v>89</v>
      </c>
      <c r="G291" s="2">
        <v>86</v>
      </c>
      <c r="H291" s="2">
        <v>60</v>
      </c>
      <c r="I291" s="2">
        <v>93</v>
      </c>
      <c r="J291" s="2">
        <v>70</v>
      </c>
      <c r="K291" s="2">
        <v>87</v>
      </c>
      <c r="L291" s="2">
        <v>64</v>
      </c>
      <c r="M291" s="2">
        <v>79</v>
      </c>
      <c r="N291" s="2">
        <v>60</v>
      </c>
      <c r="O291" s="2">
        <v>52</v>
      </c>
      <c r="P291" s="2">
        <v>60</v>
      </c>
      <c r="Q291" s="2">
        <v>90</v>
      </c>
      <c r="R291" s="2">
        <v>71</v>
      </c>
      <c r="S291" s="2">
        <v>80</v>
      </c>
      <c r="T291" s="12">
        <v>95</v>
      </c>
      <c r="U291" s="12"/>
      <c r="V291" s="12"/>
      <c r="W291" s="12"/>
      <c r="X291" s="12"/>
      <c r="Y291" s="12"/>
      <c r="Z291" s="12"/>
      <c r="AA291" s="12"/>
      <c r="AB291" s="2">
        <v>82</v>
      </c>
      <c r="AC291" s="2">
        <v>85.5</v>
      </c>
      <c r="AD291" s="13">
        <f t="shared" si="11"/>
        <v>69.579545454545453</v>
      </c>
    </row>
    <row r="292" spans="1:30" x14ac:dyDescent="0.2">
      <c r="A292" s="2">
        <v>291</v>
      </c>
      <c r="B292" s="2">
        <v>2021111949</v>
      </c>
      <c r="C292" s="2" t="s">
        <v>22</v>
      </c>
      <c r="D292" s="2">
        <v>60</v>
      </c>
      <c r="E292" s="2">
        <v>60</v>
      </c>
      <c r="F292" s="2">
        <v>77</v>
      </c>
      <c r="G292" s="2">
        <v>80</v>
      </c>
      <c r="H292" s="2">
        <v>71</v>
      </c>
      <c r="I292" s="2">
        <v>93</v>
      </c>
      <c r="J292" s="2">
        <v>85</v>
      </c>
      <c r="K292" s="2">
        <v>84</v>
      </c>
      <c r="L292" s="12">
        <v>69</v>
      </c>
      <c r="M292" s="12">
        <v>78</v>
      </c>
      <c r="N292" s="12">
        <v>51</v>
      </c>
      <c r="O292" s="12">
        <v>60</v>
      </c>
      <c r="P292" s="12">
        <v>60</v>
      </c>
      <c r="Q292" s="12">
        <v>89</v>
      </c>
      <c r="R292" s="12">
        <v>81</v>
      </c>
      <c r="S292" s="12">
        <v>78</v>
      </c>
      <c r="T292" s="12">
        <v>60</v>
      </c>
      <c r="U292" s="12">
        <v>85</v>
      </c>
      <c r="V292" s="12"/>
      <c r="W292" s="12"/>
      <c r="X292" s="12"/>
      <c r="Y292" s="12"/>
      <c r="Z292" s="12"/>
      <c r="AA292" s="12"/>
      <c r="AB292" s="2">
        <v>89</v>
      </c>
      <c r="AC292" s="12">
        <v>91.5</v>
      </c>
      <c r="AD292" s="13">
        <f>(D292*5+E292*2+F292*2+G292*3+H292*3+I292*0+J292*2+K292*2+L292*3+M292*1+N292*4+O292*5+P292*3+Q292*0+R292*2+S292*3+T292*2+U292*2+AB292+AC292)/46</f>
        <v>69.576086956521735</v>
      </c>
    </row>
    <row r="293" spans="1:30" x14ac:dyDescent="0.2">
      <c r="A293" s="2">
        <v>292</v>
      </c>
      <c r="B293" s="2">
        <v>2021111871</v>
      </c>
      <c r="C293" s="2" t="s">
        <v>19</v>
      </c>
      <c r="D293" s="2">
        <v>60</v>
      </c>
      <c r="E293" s="2">
        <v>60</v>
      </c>
      <c r="F293" s="2">
        <v>84</v>
      </c>
      <c r="G293" s="2">
        <v>82</v>
      </c>
      <c r="H293" s="2">
        <v>64</v>
      </c>
      <c r="I293" s="2">
        <v>94</v>
      </c>
      <c r="J293" s="2">
        <v>75</v>
      </c>
      <c r="K293" s="2">
        <v>90</v>
      </c>
      <c r="L293" s="2">
        <v>60</v>
      </c>
      <c r="M293" s="2">
        <v>72</v>
      </c>
      <c r="N293" s="2">
        <v>51</v>
      </c>
      <c r="O293" s="2">
        <v>60</v>
      </c>
      <c r="P293" s="2">
        <v>60</v>
      </c>
      <c r="Q293" s="2">
        <v>93</v>
      </c>
      <c r="R293" s="2">
        <v>76</v>
      </c>
      <c r="S293" s="2">
        <v>83</v>
      </c>
      <c r="T293" s="12">
        <v>93</v>
      </c>
      <c r="U293" s="12"/>
      <c r="V293" s="12"/>
      <c r="W293" s="12"/>
      <c r="X293" s="12"/>
      <c r="Y293" s="12"/>
      <c r="Z293" s="12"/>
      <c r="AA293" s="12"/>
      <c r="AB293" s="2">
        <v>90</v>
      </c>
      <c r="AC293" s="2">
        <v>92.2</v>
      </c>
      <c r="AD293" s="13">
        <f>(D293*5+E293*2+F293*2+G293*3+H293*3+I293*0+J293*2+K293*2+L293*3+M293*1+N293*4+O293*5+P293*3+Q293*0+R293*2+S293*3+T293*2+AB293+AC293)/44</f>
        <v>69.572727272727263</v>
      </c>
    </row>
    <row r="294" spans="1:30" x14ac:dyDescent="0.2">
      <c r="A294" s="2">
        <v>293</v>
      </c>
      <c r="B294" s="2">
        <v>2021112006</v>
      </c>
      <c r="C294" s="2" t="s">
        <v>13</v>
      </c>
      <c r="D294" s="2">
        <v>55</v>
      </c>
      <c r="E294" s="2">
        <v>64</v>
      </c>
      <c r="F294" s="2">
        <v>88</v>
      </c>
      <c r="G294" s="2">
        <v>91</v>
      </c>
      <c r="H294" s="2">
        <v>68</v>
      </c>
      <c r="I294" s="2">
        <v>88</v>
      </c>
      <c r="J294" s="2">
        <v>77</v>
      </c>
      <c r="K294" s="2">
        <v>91</v>
      </c>
      <c r="L294" s="12">
        <v>63</v>
      </c>
      <c r="M294" s="12">
        <v>78</v>
      </c>
      <c r="N294" s="12">
        <v>67</v>
      </c>
      <c r="O294" s="12">
        <v>57</v>
      </c>
      <c r="P294" s="12">
        <v>62</v>
      </c>
      <c r="Q294" s="12">
        <v>88</v>
      </c>
      <c r="R294" s="12">
        <v>68</v>
      </c>
      <c r="S294" s="12">
        <v>76</v>
      </c>
      <c r="T294" s="12">
        <v>80</v>
      </c>
      <c r="U294" s="12"/>
      <c r="V294" s="12"/>
      <c r="W294" s="12"/>
      <c r="X294" s="12"/>
      <c r="Y294" s="12"/>
      <c r="Z294" s="12"/>
      <c r="AA294" s="12"/>
      <c r="AB294" s="2">
        <v>61</v>
      </c>
      <c r="AC294" s="12">
        <v>75.599999999999994</v>
      </c>
      <c r="AD294" s="13">
        <f>(D294*5+E294*2+F294*2+G294*3+H294*3+I294*0+J294*2+K294*2+L294*3+M294*1+N294*4+O294*5+P294*3+Q294*0+R294*2+S294*3+T294*2+AB294+AC294)/44</f>
        <v>69.513636363636365</v>
      </c>
    </row>
    <row r="295" spans="1:30" x14ac:dyDescent="0.2">
      <c r="A295" s="2">
        <v>294</v>
      </c>
      <c r="B295" s="2">
        <v>2021111853</v>
      </c>
      <c r="C295" s="2" t="s">
        <v>19</v>
      </c>
      <c r="D295" s="2">
        <v>62</v>
      </c>
      <c r="E295" s="2">
        <v>33</v>
      </c>
      <c r="F295" s="2">
        <v>94</v>
      </c>
      <c r="G295" s="2">
        <v>80</v>
      </c>
      <c r="H295" s="2">
        <v>78</v>
      </c>
      <c r="I295" s="2">
        <v>83</v>
      </c>
      <c r="J295" s="2">
        <v>64</v>
      </c>
      <c r="K295" s="2">
        <v>84</v>
      </c>
      <c r="L295" s="2">
        <v>74</v>
      </c>
      <c r="M295" s="2">
        <v>84</v>
      </c>
      <c r="N295" s="2">
        <v>60</v>
      </c>
      <c r="O295" s="2">
        <v>61</v>
      </c>
      <c r="P295" s="2">
        <v>67</v>
      </c>
      <c r="Q295" s="2">
        <v>93</v>
      </c>
      <c r="R295" s="2">
        <v>63</v>
      </c>
      <c r="S295" s="2">
        <v>82</v>
      </c>
      <c r="T295" s="12">
        <v>69</v>
      </c>
      <c r="U295" s="12"/>
      <c r="V295" s="12"/>
      <c r="W295" s="12"/>
      <c r="X295" s="12"/>
      <c r="Y295" s="12"/>
      <c r="Z295" s="12"/>
      <c r="AA295" s="12"/>
      <c r="AB295" s="2">
        <v>71</v>
      </c>
      <c r="AC295" s="2">
        <v>84.8</v>
      </c>
      <c r="AD295" s="13">
        <f>(D295*5+E295*2+F295*2+G295*3+H295*3+I295*0+J295*2+K295*2+L295*3+M295*1+N295*4+O295*5+P295*3+Q295*0+R295*2+S295*3+T295*2+AB295+AC295)/44</f>
        <v>69.359090909090909</v>
      </c>
    </row>
    <row r="296" spans="1:30" x14ac:dyDescent="0.2">
      <c r="A296" s="2">
        <v>295</v>
      </c>
      <c r="B296" s="2">
        <v>2021112084</v>
      </c>
      <c r="C296" s="2" t="s">
        <v>15</v>
      </c>
      <c r="D296" s="2">
        <v>62</v>
      </c>
      <c r="E296" s="2">
        <v>51</v>
      </c>
      <c r="F296" s="2">
        <v>88</v>
      </c>
      <c r="G296" s="2">
        <v>92</v>
      </c>
      <c r="H296" s="2">
        <v>72</v>
      </c>
      <c r="I296" s="2">
        <v>86</v>
      </c>
      <c r="J296" s="2">
        <v>68</v>
      </c>
      <c r="K296" s="2">
        <v>85</v>
      </c>
      <c r="L296" s="12">
        <v>60</v>
      </c>
      <c r="M296" s="12">
        <v>78</v>
      </c>
      <c r="N296" s="12">
        <v>47</v>
      </c>
      <c r="O296" s="12">
        <v>60</v>
      </c>
      <c r="P296" s="12">
        <v>58</v>
      </c>
      <c r="Q296" s="12">
        <v>83</v>
      </c>
      <c r="R296" s="12">
        <v>70</v>
      </c>
      <c r="S296" s="12">
        <v>75</v>
      </c>
      <c r="T296" s="12">
        <v>87</v>
      </c>
      <c r="U296" s="12"/>
      <c r="V296" s="12"/>
      <c r="W296" s="12"/>
      <c r="X296" s="12"/>
      <c r="Y296" s="12"/>
      <c r="Z296" s="12"/>
      <c r="AA296" s="12"/>
      <c r="AB296" s="2">
        <v>72</v>
      </c>
      <c r="AC296" s="12">
        <v>82</v>
      </c>
      <c r="AD296" s="13">
        <f>(D296*5+E296*2+F296*2+G296*3+H296*3+I296*0+J296*2+K296*2+L296*3+M296*1+N296*4+O296*5+P296*3+Q296*0+R296*2+S296*3+T296*2+AB296+AC296)/44</f>
        <v>68.159090909090907</v>
      </c>
    </row>
    <row r="297" spans="1:30" x14ac:dyDescent="0.2">
      <c r="A297" s="2">
        <v>296</v>
      </c>
      <c r="B297" s="2">
        <v>2021112003</v>
      </c>
      <c r="C297" s="2" t="s">
        <v>13</v>
      </c>
      <c r="D297" s="2">
        <v>38</v>
      </c>
      <c r="E297" s="2">
        <v>44</v>
      </c>
      <c r="F297" s="2">
        <v>96</v>
      </c>
      <c r="G297" s="2">
        <v>90</v>
      </c>
      <c r="H297" s="2">
        <v>75</v>
      </c>
      <c r="I297" s="2">
        <v>98</v>
      </c>
      <c r="J297" s="2">
        <v>74</v>
      </c>
      <c r="K297" s="2">
        <v>90</v>
      </c>
      <c r="L297" s="12">
        <v>67</v>
      </c>
      <c r="M297" s="12">
        <v>81</v>
      </c>
      <c r="N297" s="12">
        <v>72</v>
      </c>
      <c r="O297" s="12">
        <v>54</v>
      </c>
      <c r="P297" s="12">
        <v>58</v>
      </c>
      <c r="Q297" s="12">
        <v>88</v>
      </c>
      <c r="R297" s="12">
        <v>72</v>
      </c>
      <c r="S297" s="12">
        <v>78</v>
      </c>
      <c r="T297" s="12" t="s">
        <v>33</v>
      </c>
      <c r="U297" s="12"/>
      <c r="V297" s="12"/>
      <c r="W297" s="12"/>
      <c r="X297" s="12"/>
      <c r="Y297" s="12"/>
      <c r="Z297" s="12"/>
      <c r="AA297" s="12"/>
      <c r="AB297" s="2">
        <v>80</v>
      </c>
      <c r="AC297" s="12">
        <v>86.4</v>
      </c>
      <c r="AD297" s="13">
        <f>(D297*5+E297*2+F297*2+G297*3+H297*3+I297*0+J297*2+K297*2+L297*3+M297*1+N297*4+O297*5+P297*3+Q297*0+R297*2+S297*3+AB297+AC297)/42</f>
        <v>67.890476190476193</v>
      </c>
    </row>
    <row r="298" spans="1:30" x14ac:dyDescent="0.2">
      <c r="A298" s="2">
        <v>297</v>
      </c>
      <c r="B298" s="2">
        <v>2021111976</v>
      </c>
      <c r="C298" s="2" t="s">
        <v>12</v>
      </c>
      <c r="D298" s="2">
        <v>52</v>
      </c>
      <c r="E298" s="2">
        <v>43</v>
      </c>
      <c r="F298" s="2">
        <v>88</v>
      </c>
      <c r="G298" s="2">
        <v>90</v>
      </c>
      <c r="H298" s="2">
        <v>66</v>
      </c>
      <c r="I298" s="2">
        <v>100</v>
      </c>
      <c r="J298" s="2">
        <v>64</v>
      </c>
      <c r="K298" s="2">
        <v>88</v>
      </c>
      <c r="L298" s="12">
        <v>58</v>
      </c>
      <c r="M298" s="12">
        <v>82</v>
      </c>
      <c r="N298" s="12">
        <v>60</v>
      </c>
      <c r="O298" s="12">
        <v>61</v>
      </c>
      <c r="P298" s="12">
        <v>58</v>
      </c>
      <c r="Q298" s="12">
        <v>84</v>
      </c>
      <c r="R298" s="12">
        <v>65</v>
      </c>
      <c r="S298" s="12">
        <v>73</v>
      </c>
      <c r="T298" s="12">
        <v>98</v>
      </c>
      <c r="U298" s="12"/>
      <c r="V298" s="12"/>
      <c r="W298" s="12"/>
      <c r="X298" s="12"/>
      <c r="Y298" s="12"/>
      <c r="Z298" s="12"/>
      <c r="AA298" s="12"/>
      <c r="AB298" s="2">
        <v>84</v>
      </c>
      <c r="AC298" s="12">
        <v>87.8</v>
      </c>
      <c r="AD298" s="13">
        <f>(D298*5+E298*2+F298*2+G298*3+H298*3+I298*0+J298*2+K298*2+L298*3+M298*1+N298*4+O298*5+P298*3+Q298*0+R298*2+S298*3+T298*2+AB298+AC298)/44</f>
        <v>67.859090909090909</v>
      </c>
    </row>
    <row r="299" spans="1:30" x14ac:dyDescent="0.2">
      <c r="A299" s="2">
        <v>298</v>
      </c>
      <c r="B299" s="2">
        <v>2021111862</v>
      </c>
      <c r="C299" s="2" t="s">
        <v>19</v>
      </c>
      <c r="D299" s="2">
        <v>62</v>
      </c>
      <c r="E299" s="2">
        <v>72</v>
      </c>
      <c r="F299" s="2">
        <v>89</v>
      </c>
      <c r="G299" s="2">
        <v>84</v>
      </c>
      <c r="H299" s="2">
        <v>69</v>
      </c>
      <c r="I299" s="2">
        <v>94</v>
      </c>
      <c r="J299" s="2">
        <v>70</v>
      </c>
      <c r="K299" s="2">
        <v>87</v>
      </c>
      <c r="L299" s="2">
        <v>61</v>
      </c>
      <c r="M299" s="2">
        <v>81</v>
      </c>
      <c r="N299" s="2">
        <v>53</v>
      </c>
      <c r="O299" s="2">
        <v>38</v>
      </c>
      <c r="P299" s="2">
        <v>61</v>
      </c>
      <c r="Q299" s="2">
        <v>95</v>
      </c>
      <c r="R299" s="2">
        <v>69</v>
      </c>
      <c r="S299" s="2">
        <v>82</v>
      </c>
      <c r="T299" s="12">
        <v>84</v>
      </c>
      <c r="U299" s="12"/>
      <c r="V299" s="12"/>
      <c r="W299" s="12"/>
      <c r="X299" s="12"/>
      <c r="Y299" s="12"/>
      <c r="Z299" s="12"/>
      <c r="AA299" s="12"/>
      <c r="AB299" s="2">
        <v>81</v>
      </c>
      <c r="AC299" s="2">
        <v>95.2</v>
      </c>
      <c r="AD299" s="13">
        <f>(D299*5+E299*2+F299*2+G299*3+H299*3+I299*0+J299*2+K299*2+L299*3+M299*1+N299*4+O299*5+P299*3+Q299*0+R299*2+S299*3+T299*2+AB299+AC299)/44</f>
        <v>67.777272727272717</v>
      </c>
    </row>
    <row r="300" spans="1:30" x14ac:dyDescent="0.2">
      <c r="A300" s="2">
        <v>299</v>
      </c>
      <c r="B300" s="2">
        <v>2021111854</v>
      </c>
      <c r="C300" s="2" t="s">
        <v>19</v>
      </c>
      <c r="D300" s="2">
        <v>52</v>
      </c>
      <c r="E300" s="2">
        <v>74</v>
      </c>
      <c r="F300" s="2">
        <v>91</v>
      </c>
      <c r="G300" s="2">
        <v>86</v>
      </c>
      <c r="H300" s="2">
        <v>67</v>
      </c>
      <c r="I300" s="2">
        <v>83</v>
      </c>
      <c r="J300" s="2">
        <v>75</v>
      </c>
      <c r="K300" s="2">
        <v>87</v>
      </c>
      <c r="L300" s="2">
        <v>72</v>
      </c>
      <c r="M300" s="2">
        <v>83</v>
      </c>
      <c r="N300" s="2">
        <v>54</v>
      </c>
      <c r="O300" s="2">
        <v>40</v>
      </c>
      <c r="P300" s="2">
        <v>72</v>
      </c>
      <c r="Q300" s="2">
        <v>91</v>
      </c>
      <c r="R300" s="2">
        <v>67</v>
      </c>
      <c r="S300" s="2">
        <v>78</v>
      </c>
      <c r="T300" s="12" t="s">
        <v>33</v>
      </c>
      <c r="U300" s="12"/>
      <c r="V300" s="12"/>
      <c r="W300" s="12"/>
      <c r="X300" s="12"/>
      <c r="Y300" s="12"/>
      <c r="Z300" s="12"/>
      <c r="AA300" s="12"/>
      <c r="AB300" s="2">
        <v>83</v>
      </c>
      <c r="AC300" s="2">
        <v>79.599999999999994</v>
      </c>
      <c r="AD300" s="13">
        <f>(D300*5+E300*2+F300*2+G300*3+H300*3+I300*0+J300*2+K300*2+L300*3+M300*1+N300*4+O300*5+P300*3+Q300*0+R300*2+S300*3+AB300+AC300)/42</f>
        <v>67.490476190476187</v>
      </c>
    </row>
    <row r="301" spans="1:30" x14ac:dyDescent="0.2">
      <c r="A301" s="2">
        <v>300</v>
      </c>
      <c r="B301" s="2">
        <v>2021111902</v>
      </c>
      <c r="C301" s="2" t="s">
        <v>20</v>
      </c>
      <c r="D301" s="2">
        <v>60</v>
      </c>
      <c r="E301" s="2">
        <v>60</v>
      </c>
      <c r="F301" s="2">
        <v>86</v>
      </c>
      <c r="G301" s="2">
        <v>82</v>
      </c>
      <c r="H301" s="2">
        <v>67</v>
      </c>
      <c r="I301" s="2">
        <v>90</v>
      </c>
      <c r="J301" s="2">
        <v>67</v>
      </c>
      <c r="K301" s="2">
        <v>61</v>
      </c>
      <c r="L301" s="12">
        <v>74</v>
      </c>
      <c r="M301" s="12">
        <v>77</v>
      </c>
      <c r="N301" s="12">
        <v>56</v>
      </c>
      <c r="O301" s="12">
        <v>60</v>
      </c>
      <c r="P301" s="12">
        <v>60</v>
      </c>
      <c r="Q301" s="12">
        <v>94</v>
      </c>
      <c r="R301" s="12">
        <v>72</v>
      </c>
      <c r="S301" s="12">
        <v>78</v>
      </c>
      <c r="T301" s="12">
        <v>70</v>
      </c>
      <c r="U301" s="12"/>
      <c r="V301" s="12"/>
      <c r="W301" s="12"/>
      <c r="X301" s="12"/>
      <c r="Y301" s="12"/>
      <c r="Z301" s="12"/>
      <c r="AA301" s="12"/>
      <c r="AB301" s="2">
        <v>79</v>
      </c>
      <c r="AC301" s="12">
        <v>64.599999999999994</v>
      </c>
      <c r="AD301" s="13">
        <f>(D301*5+E301*2+F301*2+G301*3+H301*3+I301*0+J301*2+K301*2+L301*3+M301*1+N301*4+O301*5+P301*3+Q301*0+R301*2+S301*3+T301*2+AB301+AC301)/44</f>
        <v>67.263636363636365</v>
      </c>
    </row>
    <row r="302" spans="1:30" x14ac:dyDescent="0.2">
      <c r="A302" s="2">
        <v>301</v>
      </c>
      <c r="B302" s="2">
        <v>2021111912</v>
      </c>
      <c r="C302" s="2" t="s">
        <v>21</v>
      </c>
      <c r="D302" s="2">
        <v>63</v>
      </c>
      <c r="E302" s="2">
        <v>53</v>
      </c>
      <c r="F302" s="2">
        <v>85</v>
      </c>
      <c r="G302" s="2">
        <v>80</v>
      </c>
      <c r="H302" s="2">
        <v>74</v>
      </c>
      <c r="I302" s="2">
        <v>89</v>
      </c>
      <c r="J302" s="2">
        <v>65</v>
      </c>
      <c r="K302" s="2">
        <v>88</v>
      </c>
      <c r="L302" s="12">
        <v>74</v>
      </c>
      <c r="M302" s="12">
        <v>72</v>
      </c>
      <c r="N302" s="12">
        <v>69</v>
      </c>
      <c r="O302" s="12">
        <v>54</v>
      </c>
      <c r="P302" s="12">
        <v>70</v>
      </c>
      <c r="Q302" s="12">
        <v>89</v>
      </c>
      <c r="R302" s="12">
        <v>63</v>
      </c>
      <c r="S302" s="12">
        <v>76</v>
      </c>
      <c r="T302" s="12">
        <v>0</v>
      </c>
      <c r="U302" s="12"/>
      <c r="V302" s="12"/>
      <c r="W302" s="12"/>
      <c r="X302" s="12"/>
      <c r="Y302" s="12"/>
      <c r="Z302" s="12"/>
      <c r="AA302" s="12"/>
      <c r="AB302" s="2">
        <v>86</v>
      </c>
      <c r="AC302" s="12">
        <v>93.6</v>
      </c>
      <c r="AD302" s="13">
        <f>(D302*5+E302*2+F302*2+G302*3+H302*3+I302*0+J302*2+K302*2+L302*3+M302*1+N302*4+O302*5+P302*3+Q302*0+R302*2+S302*3+T302*2+AB302+AC302)/44</f>
        <v>66.877272727272725</v>
      </c>
    </row>
    <row r="303" spans="1:30" x14ac:dyDescent="0.2">
      <c r="A303" s="2">
        <v>302</v>
      </c>
      <c r="B303" s="2">
        <v>2021112004</v>
      </c>
      <c r="C303" s="2" t="s">
        <v>13</v>
      </c>
      <c r="D303" s="2">
        <v>32</v>
      </c>
      <c r="E303" s="2">
        <v>41</v>
      </c>
      <c r="F303" s="2">
        <v>76</v>
      </c>
      <c r="G303" s="2">
        <v>89</v>
      </c>
      <c r="H303" s="2">
        <v>60</v>
      </c>
      <c r="I303" s="2">
        <v>96</v>
      </c>
      <c r="J303" s="2">
        <v>61</v>
      </c>
      <c r="K303" s="2">
        <v>86</v>
      </c>
      <c r="L303" s="12">
        <v>80</v>
      </c>
      <c r="M303" s="12">
        <v>83</v>
      </c>
      <c r="N303" s="12">
        <v>61</v>
      </c>
      <c r="O303" s="12">
        <v>77</v>
      </c>
      <c r="P303" s="12">
        <v>65</v>
      </c>
      <c r="Q303" s="12">
        <v>89</v>
      </c>
      <c r="R303" s="12">
        <v>57</v>
      </c>
      <c r="S303" s="12">
        <v>77</v>
      </c>
      <c r="T303" s="12" t="s">
        <v>33</v>
      </c>
      <c r="U303" s="12"/>
      <c r="V303" s="12"/>
      <c r="W303" s="12"/>
      <c r="X303" s="12"/>
      <c r="Y303" s="12"/>
      <c r="Z303" s="12"/>
      <c r="AA303" s="12"/>
      <c r="AB303" s="2">
        <v>72</v>
      </c>
      <c r="AC303" s="12">
        <v>87.6</v>
      </c>
      <c r="AD303" s="13">
        <f>(D303*5+E303*2+F303*2+G303*3+H303*3+I303*0+J303*2+K303*2+L303*3+M303*1+N303*4+O303*5+P303*3+Q303*0+R303*2+S303*3+AB303+AC303)/42</f>
        <v>66.347619047619048</v>
      </c>
    </row>
    <row r="304" spans="1:30" x14ac:dyDescent="0.2">
      <c r="A304" s="2">
        <v>303</v>
      </c>
      <c r="B304" s="2">
        <v>2021112058</v>
      </c>
      <c r="C304" s="2" t="s">
        <v>14</v>
      </c>
      <c r="D304" s="2">
        <v>63</v>
      </c>
      <c r="E304" s="2">
        <v>53</v>
      </c>
      <c r="F304" s="2">
        <v>88</v>
      </c>
      <c r="G304" s="2">
        <v>90</v>
      </c>
      <c r="H304" s="2">
        <v>74</v>
      </c>
      <c r="I304" s="2">
        <v>98</v>
      </c>
      <c r="J304" s="2">
        <v>68</v>
      </c>
      <c r="K304" s="2">
        <v>84</v>
      </c>
      <c r="L304" s="12">
        <v>66</v>
      </c>
      <c r="M304" s="12">
        <v>79</v>
      </c>
      <c r="N304" s="12">
        <v>50</v>
      </c>
      <c r="O304" s="12">
        <v>42</v>
      </c>
      <c r="P304" s="12">
        <v>63</v>
      </c>
      <c r="Q304" s="12">
        <v>79</v>
      </c>
      <c r="R304" s="12">
        <v>58</v>
      </c>
      <c r="S304" s="12">
        <v>74</v>
      </c>
      <c r="T304" s="12" t="s">
        <v>33</v>
      </c>
      <c r="U304" s="12"/>
      <c r="V304" s="12"/>
      <c r="W304" s="12"/>
      <c r="X304" s="12"/>
      <c r="Y304" s="12"/>
      <c r="Z304" s="12"/>
      <c r="AA304" s="12"/>
      <c r="AB304" s="2">
        <v>79</v>
      </c>
      <c r="AC304" s="12">
        <v>88.8</v>
      </c>
      <c r="AD304" s="13">
        <f>(D304*5+E304*2+F304*2+G304*3+H304*3+I304*0+J304*2+K304*2+L304*3+M304*1+N304*4+O304*5+P304*3+Q304*0+R304*2+S304*3+AB304+AC304)/42</f>
        <v>66.066666666666677</v>
      </c>
    </row>
    <row r="305" spans="1:30" x14ac:dyDescent="0.2">
      <c r="A305" s="2">
        <v>304</v>
      </c>
      <c r="B305" s="2">
        <v>2021111855</v>
      </c>
      <c r="C305" s="2" t="s">
        <v>19</v>
      </c>
      <c r="D305" s="2">
        <v>52</v>
      </c>
      <c r="E305" s="2">
        <v>65</v>
      </c>
      <c r="F305" s="2">
        <v>89</v>
      </c>
      <c r="G305" s="2">
        <v>81</v>
      </c>
      <c r="H305" s="2">
        <v>62</v>
      </c>
      <c r="I305" s="2">
        <v>91</v>
      </c>
      <c r="J305" s="2">
        <v>79</v>
      </c>
      <c r="K305" s="2">
        <v>92</v>
      </c>
      <c r="L305" s="2">
        <v>61</v>
      </c>
      <c r="M305" s="2">
        <v>76</v>
      </c>
      <c r="N305" s="2">
        <v>47</v>
      </c>
      <c r="O305" s="2">
        <v>48</v>
      </c>
      <c r="P305" s="2">
        <v>45</v>
      </c>
      <c r="Q305" s="2">
        <v>82</v>
      </c>
      <c r="R305" s="2">
        <v>63</v>
      </c>
      <c r="S305" s="2">
        <v>82</v>
      </c>
      <c r="T305" s="12">
        <v>95</v>
      </c>
      <c r="U305" s="12"/>
      <c r="V305" s="12"/>
      <c r="W305" s="12"/>
      <c r="X305" s="12"/>
      <c r="Y305" s="12"/>
      <c r="Z305" s="12"/>
      <c r="AA305" s="12"/>
      <c r="AB305" s="2">
        <v>63</v>
      </c>
      <c r="AC305" s="2">
        <v>80.3</v>
      </c>
      <c r="AD305" s="13">
        <f>(D305*5+E305*2+F305*2+G305*3+H305*3+I305*0+J305*2+K305*2+L305*3+M305*1+N305*4+O305*5+P305*3+Q305*0+R305*2+S305*3+T305*2+AB305+AC305)/44</f>
        <v>65.143181818181816</v>
      </c>
    </row>
    <row r="306" spans="1:30" x14ac:dyDescent="0.2">
      <c r="A306" s="2">
        <v>305</v>
      </c>
      <c r="B306" s="2">
        <v>2021112025</v>
      </c>
      <c r="C306" s="2" t="s">
        <v>13</v>
      </c>
      <c r="D306" s="2">
        <v>35</v>
      </c>
      <c r="E306" s="2">
        <v>39</v>
      </c>
      <c r="F306" s="2">
        <v>92</v>
      </c>
      <c r="G306" s="2">
        <v>93</v>
      </c>
      <c r="H306" s="2">
        <v>47</v>
      </c>
      <c r="I306" s="2">
        <v>94</v>
      </c>
      <c r="J306" s="2">
        <v>70</v>
      </c>
      <c r="K306" s="2">
        <v>94</v>
      </c>
      <c r="L306" s="12">
        <v>66</v>
      </c>
      <c r="M306" s="12">
        <v>78</v>
      </c>
      <c r="N306" s="12">
        <v>60</v>
      </c>
      <c r="O306" s="12">
        <v>45</v>
      </c>
      <c r="P306" s="12">
        <v>62</v>
      </c>
      <c r="Q306" s="12">
        <v>91</v>
      </c>
      <c r="R306" s="12">
        <v>78</v>
      </c>
      <c r="S306" s="12">
        <v>76</v>
      </c>
      <c r="T306" s="12">
        <v>83</v>
      </c>
      <c r="U306" s="12"/>
      <c r="V306" s="12"/>
      <c r="W306" s="12"/>
      <c r="X306" s="12"/>
      <c r="Y306" s="12"/>
      <c r="Z306" s="12"/>
      <c r="AA306" s="12"/>
      <c r="AB306" s="2">
        <v>81</v>
      </c>
      <c r="AC306" s="12">
        <v>91.2</v>
      </c>
      <c r="AD306" s="13">
        <f>(D306*5+E306*2+F306*2+G306*3+H306*3+I306*0+J306*2+K306*2+L306*3+M306*1+N306*4+O306*5+P306*3+Q306*0+R306*2+S306*3+T306*2+AB306+AC306)/44</f>
        <v>64.413636363636357</v>
      </c>
    </row>
    <row r="307" spans="1:30" x14ac:dyDescent="0.2">
      <c r="A307" s="2">
        <v>306</v>
      </c>
      <c r="B307" s="2">
        <v>2021112062</v>
      </c>
      <c r="C307" s="2" t="s">
        <v>14</v>
      </c>
      <c r="D307" s="2">
        <v>46</v>
      </c>
      <c r="E307" s="2">
        <v>72</v>
      </c>
      <c r="F307" s="2">
        <v>91</v>
      </c>
      <c r="G307" s="2">
        <v>93</v>
      </c>
      <c r="H307" s="2">
        <v>60</v>
      </c>
      <c r="I307" s="2">
        <v>90</v>
      </c>
      <c r="J307" s="2">
        <v>65</v>
      </c>
      <c r="K307" s="2">
        <v>79</v>
      </c>
      <c r="L307" s="12">
        <v>64</v>
      </c>
      <c r="M307" s="12">
        <v>82</v>
      </c>
      <c r="N307" s="12">
        <v>55</v>
      </c>
      <c r="O307" s="12">
        <v>47</v>
      </c>
      <c r="P307" s="12">
        <v>54</v>
      </c>
      <c r="Q307" s="12">
        <v>87</v>
      </c>
      <c r="R307" s="12">
        <v>60</v>
      </c>
      <c r="S307" s="12">
        <v>75</v>
      </c>
      <c r="T307" s="12" t="s">
        <v>33</v>
      </c>
      <c r="U307" s="12"/>
      <c r="V307" s="12"/>
      <c r="W307" s="12"/>
      <c r="X307" s="12"/>
      <c r="Y307" s="12"/>
      <c r="Z307" s="12"/>
      <c r="AA307" s="12"/>
      <c r="AB307" s="2">
        <v>73</v>
      </c>
      <c r="AC307" s="12">
        <v>91.3</v>
      </c>
      <c r="AD307" s="13">
        <f>(D307*5+E307*2+F307*2+G307*3+H307*3+I307*0+J307*2+K307*2+L307*3+M307*1+N307*4+O307*5+P307*3+Q307*0+R307*2+S307*3+AB307+AC307)/42</f>
        <v>64.364285714285714</v>
      </c>
    </row>
    <row r="308" spans="1:30" x14ac:dyDescent="0.2">
      <c r="A308" s="2">
        <v>307</v>
      </c>
      <c r="B308" s="2">
        <v>2021112177</v>
      </c>
      <c r="C308" s="2" t="s">
        <v>17</v>
      </c>
      <c r="D308" s="2">
        <v>43</v>
      </c>
      <c r="E308" s="2">
        <v>53</v>
      </c>
      <c r="F308" s="2">
        <v>74</v>
      </c>
      <c r="G308" s="2">
        <v>83</v>
      </c>
      <c r="H308" s="2">
        <v>60</v>
      </c>
      <c r="I308" s="2">
        <v>91</v>
      </c>
      <c r="J308" s="2">
        <v>69</v>
      </c>
      <c r="K308" s="2">
        <v>90</v>
      </c>
      <c r="L308" s="12">
        <v>64</v>
      </c>
      <c r="M308" s="12">
        <v>76</v>
      </c>
      <c r="N308" s="12">
        <v>47</v>
      </c>
      <c r="O308" s="12">
        <v>60</v>
      </c>
      <c r="P308" s="12">
        <v>51</v>
      </c>
      <c r="Q308" s="12">
        <v>82</v>
      </c>
      <c r="R308" s="12">
        <v>68</v>
      </c>
      <c r="S308" s="12">
        <v>74</v>
      </c>
      <c r="T308" s="12">
        <v>85</v>
      </c>
      <c r="U308" s="12"/>
      <c r="V308" s="12"/>
      <c r="W308" s="12"/>
      <c r="X308" s="12"/>
      <c r="Y308" s="12"/>
      <c r="Z308" s="12"/>
      <c r="AA308" s="12"/>
      <c r="AB308" s="2">
        <v>85</v>
      </c>
      <c r="AC308" s="12">
        <v>93.6</v>
      </c>
      <c r="AD308" s="13">
        <f>(D308*5+E308*2+F308*2+G308*3+H308*3+I308*0+J308*2+K308*2+L308*3+M308*1+N308*4+O308*5+P308*3+Q308*0+R308*2+S308*3+T308*2+AB308+AC308)/44</f>
        <v>64.354545454545459</v>
      </c>
    </row>
    <row r="309" spans="1:30" x14ac:dyDescent="0.2">
      <c r="A309" s="2">
        <v>308</v>
      </c>
      <c r="B309" s="2">
        <v>2021111966</v>
      </c>
      <c r="C309" s="2" t="s">
        <v>22</v>
      </c>
      <c r="D309" s="2">
        <v>60</v>
      </c>
      <c r="E309" s="2">
        <v>39</v>
      </c>
      <c r="F309" s="2">
        <v>84</v>
      </c>
      <c r="G309" s="2">
        <v>79</v>
      </c>
      <c r="H309" s="2">
        <v>60</v>
      </c>
      <c r="I309" s="2">
        <v>92</v>
      </c>
      <c r="J309" s="2">
        <v>66</v>
      </c>
      <c r="K309" s="2">
        <v>82</v>
      </c>
      <c r="L309" s="12">
        <v>60</v>
      </c>
      <c r="M309" s="12">
        <v>76</v>
      </c>
      <c r="N309" s="12">
        <v>42</v>
      </c>
      <c r="O309" s="12">
        <v>60</v>
      </c>
      <c r="P309" s="12">
        <v>60</v>
      </c>
      <c r="Q309" s="12">
        <v>90</v>
      </c>
      <c r="R309" s="12">
        <v>60</v>
      </c>
      <c r="S309" s="12">
        <v>79</v>
      </c>
      <c r="T309" s="12" t="s">
        <v>33</v>
      </c>
      <c r="U309" s="12"/>
      <c r="V309" s="12"/>
      <c r="W309" s="12"/>
      <c r="X309" s="12"/>
      <c r="Y309" s="12"/>
      <c r="Z309" s="12"/>
      <c r="AA309" s="12"/>
      <c r="AB309" s="2">
        <v>72</v>
      </c>
      <c r="AC309" s="12">
        <v>78.599999999999994</v>
      </c>
      <c r="AD309" s="13">
        <f>(D309*5+E309*2+F309*2+G309*3+H309*3+I309*0+J309*2+K309*2+L309*3+M309*1+N309*4+O309*5+P309*3+Q309*0+R309*2+S309*3+AB309+AC309)/42</f>
        <v>63.585714285714282</v>
      </c>
    </row>
    <row r="310" spans="1:30" x14ac:dyDescent="0.2">
      <c r="A310" s="2">
        <v>309</v>
      </c>
      <c r="B310" s="2">
        <v>2020111739</v>
      </c>
      <c r="C310" s="2" t="s">
        <v>22</v>
      </c>
      <c r="D310" s="2" t="s">
        <v>41</v>
      </c>
      <c r="E310" s="2">
        <v>69</v>
      </c>
      <c r="F310" s="2" t="s">
        <v>41</v>
      </c>
      <c r="G310" s="2" t="s">
        <v>41</v>
      </c>
      <c r="H310" s="2">
        <v>61</v>
      </c>
      <c r="I310" s="2" t="s">
        <v>41</v>
      </c>
      <c r="J310" s="2">
        <v>62</v>
      </c>
      <c r="K310" s="2" t="s">
        <v>41</v>
      </c>
      <c r="L310" s="12">
        <v>57</v>
      </c>
      <c r="M310" s="12">
        <v>78</v>
      </c>
      <c r="N310" s="12">
        <v>60</v>
      </c>
      <c r="O310" s="12">
        <v>51</v>
      </c>
      <c r="P310" s="12">
        <v>65</v>
      </c>
      <c r="Q310" s="12">
        <v>89</v>
      </c>
      <c r="R310" s="12">
        <v>67</v>
      </c>
      <c r="S310" s="12" t="s">
        <v>41</v>
      </c>
      <c r="T310" s="12">
        <v>89</v>
      </c>
      <c r="U310" s="12"/>
      <c r="V310" s="12"/>
      <c r="W310" s="12"/>
      <c r="X310" s="12"/>
      <c r="Y310" s="12"/>
      <c r="Z310" s="12"/>
      <c r="AA310" s="12"/>
      <c r="AB310" s="2"/>
      <c r="AC310" s="12">
        <v>72</v>
      </c>
      <c r="AD310" s="13">
        <f>(E310*2+H310*3+J310*2+L310*3+M310*1+N310*4+O310*5+P310*3+Q310*0+R310*2+T310*2+AC310)/28</f>
        <v>63.142857142857146</v>
      </c>
    </row>
    <row r="311" spans="1:30" x14ac:dyDescent="0.2">
      <c r="A311" s="2">
        <v>310</v>
      </c>
      <c r="B311" s="2">
        <v>2021112081</v>
      </c>
      <c r="C311" s="2" t="s">
        <v>15</v>
      </c>
      <c r="D311" s="2">
        <v>34</v>
      </c>
      <c r="E311" s="2">
        <v>62</v>
      </c>
      <c r="F311" s="2">
        <v>82</v>
      </c>
      <c r="G311" s="2">
        <v>90</v>
      </c>
      <c r="H311" s="2">
        <v>60</v>
      </c>
      <c r="I311" s="2">
        <v>97</v>
      </c>
      <c r="J311" s="2">
        <v>79</v>
      </c>
      <c r="K311" s="2">
        <v>85</v>
      </c>
      <c r="L311" s="12">
        <v>60</v>
      </c>
      <c r="M311" s="12">
        <v>80</v>
      </c>
      <c r="N311" s="12">
        <v>40</v>
      </c>
      <c r="O311" s="12">
        <v>45</v>
      </c>
      <c r="P311" s="12">
        <v>57</v>
      </c>
      <c r="Q311" s="12">
        <v>91</v>
      </c>
      <c r="R311" s="12">
        <v>69</v>
      </c>
      <c r="S311" s="12">
        <v>74</v>
      </c>
      <c r="T311" s="12" t="s">
        <v>33</v>
      </c>
      <c r="U311" s="12"/>
      <c r="V311" s="12"/>
      <c r="W311" s="12"/>
      <c r="X311" s="12"/>
      <c r="Y311" s="12"/>
      <c r="Z311" s="12"/>
      <c r="AA311" s="12"/>
      <c r="AB311" s="2">
        <v>81</v>
      </c>
      <c r="AC311" s="12">
        <v>80</v>
      </c>
      <c r="AD311" s="13">
        <f>(D311*5+E311*2+F311*2+G311*3+H311*3+I311*0+J311*2+K311*2+L311*3+M311*1+N311*4+O311*5+P311*3+Q311*0+R311*2+S311*3+AB311+AC311)/42</f>
        <v>61.261904761904759</v>
      </c>
    </row>
    <row r="312" spans="1:30" x14ac:dyDescent="0.2">
      <c r="A312" s="2">
        <v>311</v>
      </c>
      <c r="B312" s="2">
        <v>2021111865</v>
      </c>
      <c r="C312" s="2" t="s">
        <v>19</v>
      </c>
      <c r="D312" s="2">
        <v>41</v>
      </c>
      <c r="E312" s="2">
        <v>72</v>
      </c>
      <c r="F312" s="2">
        <v>88</v>
      </c>
      <c r="G312" s="2">
        <v>82</v>
      </c>
      <c r="H312" s="2">
        <v>51</v>
      </c>
      <c r="I312" s="2">
        <v>81</v>
      </c>
      <c r="J312" s="2">
        <v>68</v>
      </c>
      <c r="K312" s="2">
        <v>87</v>
      </c>
      <c r="L312" s="2">
        <v>63</v>
      </c>
      <c r="M312" s="2">
        <v>80</v>
      </c>
      <c r="N312" s="2">
        <v>62</v>
      </c>
      <c r="O312" s="2">
        <v>21</v>
      </c>
      <c r="P312" s="2">
        <v>78</v>
      </c>
      <c r="Q312" s="2">
        <v>94</v>
      </c>
      <c r="R312" s="2">
        <v>49</v>
      </c>
      <c r="S312" s="2">
        <v>75</v>
      </c>
      <c r="T312" s="12" t="s">
        <v>33</v>
      </c>
      <c r="U312" s="12"/>
      <c r="V312" s="12"/>
      <c r="W312" s="12"/>
      <c r="X312" s="12"/>
      <c r="Y312" s="12"/>
      <c r="Z312" s="12"/>
      <c r="AA312" s="12"/>
      <c r="AB312" s="2">
        <v>81</v>
      </c>
      <c r="AC312" s="2">
        <v>68.3</v>
      </c>
      <c r="AD312" s="13">
        <f>(D312*5+E312*2+F312*2+G312*3+H312*3+I312*0+J312*2+K312*2+L312*3+M312*1+N312*4+O312*5+P312*3+Q312*0+R312*2+S312*3+AB312+AC312)/42</f>
        <v>61.00714285714286</v>
      </c>
    </row>
    <row r="313" spans="1:30" x14ac:dyDescent="0.2">
      <c r="A313" s="2">
        <v>312</v>
      </c>
      <c r="B313" s="2">
        <v>2020111847</v>
      </c>
      <c r="C313" s="2" t="s">
        <v>15</v>
      </c>
      <c r="D313" s="2">
        <v>36</v>
      </c>
      <c r="E313" s="2">
        <v>25</v>
      </c>
      <c r="F313" s="2">
        <v>85</v>
      </c>
      <c r="G313" s="2">
        <v>91</v>
      </c>
      <c r="H313" s="2">
        <v>41</v>
      </c>
      <c r="I313" s="2">
        <v>96</v>
      </c>
      <c r="J313" s="2">
        <v>47</v>
      </c>
      <c r="K313" s="2">
        <v>87</v>
      </c>
      <c r="L313" s="12">
        <v>72</v>
      </c>
      <c r="M313" s="12">
        <v>71</v>
      </c>
      <c r="N313" s="12">
        <v>49</v>
      </c>
      <c r="O313" s="12">
        <v>64</v>
      </c>
      <c r="P313" s="12">
        <v>57</v>
      </c>
      <c r="Q313" s="12">
        <v>90</v>
      </c>
      <c r="R313" s="12">
        <v>68</v>
      </c>
      <c r="S313" s="12">
        <v>82</v>
      </c>
      <c r="T313" s="12" t="s">
        <v>33</v>
      </c>
      <c r="U313" s="12"/>
      <c r="V313" s="12"/>
      <c r="W313" s="12"/>
      <c r="X313" s="12"/>
      <c r="Y313" s="12"/>
      <c r="Z313" s="12"/>
      <c r="AA313" s="12"/>
      <c r="AB313" s="2"/>
      <c r="AC313" s="12">
        <v>77.2</v>
      </c>
      <c r="AD313" s="13">
        <f>(D313*5+E313*2+F313*2+G313*3+H313*3+I313*0+J313*2+K313*2+L313*3+M313*1+N313*4+O313*5+P313*3+Q313*0+R313*2+S313*3+AC313)/41</f>
        <v>60.907317073170731</v>
      </c>
    </row>
    <row r="314" spans="1:30" x14ac:dyDescent="0.2">
      <c r="A314" s="2">
        <v>313</v>
      </c>
      <c r="B314" s="2">
        <v>2021111934</v>
      </c>
      <c r="C314" s="2" t="s">
        <v>21</v>
      </c>
      <c r="D314" s="2">
        <v>60</v>
      </c>
      <c r="E314" s="2">
        <v>71</v>
      </c>
      <c r="F314" s="2">
        <v>85</v>
      </c>
      <c r="G314" s="2">
        <v>82</v>
      </c>
      <c r="H314" s="2">
        <v>58</v>
      </c>
      <c r="I314" s="2">
        <v>86</v>
      </c>
      <c r="J314" s="2">
        <v>72</v>
      </c>
      <c r="K314" s="2">
        <v>85</v>
      </c>
      <c r="L314" s="12">
        <v>63</v>
      </c>
      <c r="M314" s="12">
        <v>70</v>
      </c>
      <c r="N314" s="12">
        <v>47</v>
      </c>
      <c r="O314" s="12">
        <v>42</v>
      </c>
      <c r="P314" s="12">
        <v>51</v>
      </c>
      <c r="Q314" s="12">
        <v>89</v>
      </c>
      <c r="R314" s="12">
        <v>56</v>
      </c>
      <c r="S314" s="12">
        <v>78</v>
      </c>
      <c r="T314" s="12">
        <v>0</v>
      </c>
      <c r="U314" s="12"/>
      <c r="V314" s="12"/>
      <c r="W314" s="12"/>
      <c r="X314" s="12"/>
      <c r="Y314" s="12"/>
      <c r="Z314" s="12"/>
      <c r="AA314" s="12"/>
      <c r="AB314" s="2">
        <v>67</v>
      </c>
      <c r="AC314" s="12">
        <v>83.2</v>
      </c>
      <c r="AD314" s="13">
        <f>(D314*5+E314*2+F314*2+G314*3+H314*3+I314*0+J314*2+K314*2+L314*3+M314*1+N314*4+O314*5+P314*3+Q314*0+R314*2+S314*3+T314*2+AB314+AC314)/44</f>
        <v>60.277272727272724</v>
      </c>
    </row>
    <row r="315" spans="1:30" x14ac:dyDescent="0.2">
      <c r="A315" s="2">
        <v>314</v>
      </c>
      <c r="B315" s="2">
        <v>2021111997</v>
      </c>
      <c r="C315" s="2" t="s">
        <v>12</v>
      </c>
      <c r="D315" s="2">
        <v>31</v>
      </c>
      <c r="E315" s="2">
        <v>43</v>
      </c>
      <c r="F315" s="2">
        <v>88</v>
      </c>
      <c r="G315" s="2">
        <v>91</v>
      </c>
      <c r="H315" s="2">
        <v>60</v>
      </c>
      <c r="I315" s="2">
        <v>90</v>
      </c>
      <c r="J315" s="2">
        <v>68</v>
      </c>
      <c r="K315" s="2">
        <v>86</v>
      </c>
      <c r="L315" s="12">
        <v>60</v>
      </c>
      <c r="M315" s="12">
        <v>76</v>
      </c>
      <c r="N315" s="12">
        <v>55</v>
      </c>
      <c r="O315" s="12">
        <v>35</v>
      </c>
      <c r="P315" s="12">
        <v>60</v>
      </c>
      <c r="Q315" s="12">
        <v>84</v>
      </c>
      <c r="R315" s="12">
        <v>65</v>
      </c>
      <c r="S315" s="12">
        <v>73</v>
      </c>
      <c r="T315" s="12" t="s">
        <v>33</v>
      </c>
      <c r="U315" s="12"/>
      <c r="V315" s="12"/>
      <c r="W315" s="12"/>
      <c r="X315" s="12"/>
      <c r="Y315" s="12"/>
      <c r="Z315" s="12"/>
      <c r="AA315" s="12"/>
      <c r="AB315" s="2">
        <v>72</v>
      </c>
      <c r="AC315" s="12">
        <v>82.4</v>
      </c>
      <c r="AD315" s="13">
        <f>(D315*5+E315*2+F315*2+G315*3+H315*3+I315*0+J315*2+K315*2+L315*3+M315*1+N315*4+O315*5+P315*3+Q315*0+R315*2+S315*3+AB315+AC315)/42</f>
        <v>59.819047619047623</v>
      </c>
    </row>
    <row r="316" spans="1:30" x14ac:dyDescent="0.2">
      <c r="A316" s="2">
        <v>315</v>
      </c>
      <c r="B316" s="2">
        <v>2021112099</v>
      </c>
      <c r="C316" s="2" t="s">
        <v>16</v>
      </c>
      <c r="D316" s="2">
        <v>51</v>
      </c>
      <c r="E316" s="2">
        <v>66</v>
      </c>
      <c r="F316" s="2">
        <v>88</v>
      </c>
      <c r="G316" s="2">
        <v>89</v>
      </c>
      <c r="H316" s="2">
        <v>40</v>
      </c>
      <c r="I316" s="2">
        <v>92</v>
      </c>
      <c r="J316" s="2">
        <v>77</v>
      </c>
      <c r="K316" s="2">
        <v>89</v>
      </c>
      <c r="L316" s="12">
        <v>62</v>
      </c>
      <c r="M316" s="12">
        <v>77</v>
      </c>
      <c r="N316" s="12">
        <v>53</v>
      </c>
      <c r="O316" s="12">
        <v>0</v>
      </c>
      <c r="P316" s="12">
        <v>50</v>
      </c>
      <c r="Q316" s="12">
        <v>94</v>
      </c>
      <c r="R316" s="12">
        <v>77</v>
      </c>
      <c r="S316" s="12">
        <v>73</v>
      </c>
      <c r="T316" s="12">
        <v>92</v>
      </c>
      <c r="U316" s="12"/>
      <c r="V316" s="12"/>
      <c r="W316" s="12"/>
      <c r="X316" s="12"/>
      <c r="Y316" s="12"/>
      <c r="Z316" s="12"/>
      <c r="AA316" s="12"/>
      <c r="AB316" s="2">
        <v>69</v>
      </c>
      <c r="AC316" s="12">
        <v>60.3</v>
      </c>
      <c r="AD316" s="13">
        <f>(D316*5+E316*2+F316*2+G316*3+H316*3+I316*0+J316*2+K316*2+L316*3+M316*1+N316*4+O316*5+P316*3+Q316*0+R316*2+S316*3+T316*2+AB316+AC316)/44</f>
        <v>58.93863636363637</v>
      </c>
    </row>
    <row r="317" spans="1:30" x14ac:dyDescent="0.2">
      <c r="A317" s="2">
        <v>316</v>
      </c>
      <c r="B317" s="2">
        <v>2021112029</v>
      </c>
      <c r="C317" s="2" t="s">
        <v>13</v>
      </c>
      <c r="D317" s="2">
        <v>41</v>
      </c>
      <c r="E317" s="2">
        <v>53</v>
      </c>
      <c r="F317" s="2">
        <v>84</v>
      </c>
      <c r="G317" s="2">
        <v>87</v>
      </c>
      <c r="H317" s="2">
        <v>65</v>
      </c>
      <c r="I317" s="2">
        <v>84</v>
      </c>
      <c r="J317" s="2">
        <v>41</v>
      </c>
      <c r="K317" s="2">
        <v>91</v>
      </c>
      <c r="L317" s="12">
        <v>59</v>
      </c>
      <c r="M317" s="12">
        <v>74</v>
      </c>
      <c r="N317" s="12">
        <v>48</v>
      </c>
      <c r="O317" s="12">
        <v>33</v>
      </c>
      <c r="P317" s="12">
        <v>64</v>
      </c>
      <c r="Q317" s="12">
        <v>83</v>
      </c>
      <c r="R317" s="12">
        <v>57</v>
      </c>
      <c r="S317" s="12">
        <v>63</v>
      </c>
      <c r="T317" s="12" t="s">
        <v>33</v>
      </c>
      <c r="U317" s="12"/>
      <c r="V317" s="12"/>
      <c r="W317" s="12"/>
      <c r="X317" s="12"/>
      <c r="Y317" s="12"/>
      <c r="Z317" s="12"/>
      <c r="AA317" s="12"/>
      <c r="AB317" s="2">
        <v>72</v>
      </c>
      <c r="AC317" s="12">
        <v>80</v>
      </c>
      <c r="AD317" s="13">
        <f>(D317*5+E317*2+F317*2+G317*3+H317*3+I317*0+J317*2+K317*2+L317*3+M317*1+N317*4+O317*5+P317*3+Q317*0+R317*2+S317*3+AB317+AC317)/42</f>
        <v>58.428571428571431</v>
      </c>
    </row>
    <row r="318" spans="1:30" x14ac:dyDescent="0.2">
      <c r="A318" s="2">
        <v>317</v>
      </c>
      <c r="B318" s="2">
        <v>2021111965</v>
      </c>
      <c r="C318" s="2" t="s">
        <v>22</v>
      </c>
      <c r="D318" s="2">
        <v>60</v>
      </c>
      <c r="E318" s="2">
        <v>39</v>
      </c>
      <c r="F318" s="2">
        <v>80</v>
      </c>
      <c r="G318" s="2">
        <v>82</v>
      </c>
      <c r="H318" s="2">
        <v>37</v>
      </c>
      <c r="I318" s="2">
        <v>80</v>
      </c>
      <c r="J318" s="2">
        <v>60</v>
      </c>
      <c r="K318" s="2">
        <v>62</v>
      </c>
      <c r="L318" s="12">
        <v>60</v>
      </c>
      <c r="M318" s="12">
        <v>74</v>
      </c>
      <c r="N318" s="12">
        <v>33</v>
      </c>
      <c r="O318" s="12">
        <v>60</v>
      </c>
      <c r="P318" s="12">
        <v>46</v>
      </c>
      <c r="Q318" s="12">
        <v>89</v>
      </c>
      <c r="R318" s="12">
        <v>63</v>
      </c>
      <c r="S318" s="12">
        <v>73</v>
      </c>
      <c r="T318" s="12" t="s">
        <v>33</v>
      </c>
      <c r="U318" s="12"/>
      <c r="V318" s="12"/>
      <c r="W318" s="12"/>
      <c r="X318" s="12"/>
      <c r="Y318" s="12"/>
      <c r="Z318" s="12"/>
      <c r="AA318" s="12"/>
      <c r="AB318" s="2">
        <v>66</v>
      </c>
      <c r="AC318" s="12">
        <v>65.400000000000006</v>
      </c>
      <c r="AD318" s="13">
        <f>(D318*5+E318*2+F318*2+G318*3+H318*3+I318*0+J318*2+K318*2+L318*3+M318*1+N318*4+O318*5+P318*3+Q318*0+R318*2+S318*3+AB318+AC318)/42</f>
        <v>58.080952380952382</v>
      </c>
    </row>
    <row r="319" spans="1:30" x14ac:dyDescent="0.2">
      <c r="A319" s="2">
        <v>318</v>
      </c>
      <c r="B319" s="2">
        <v>2021111858</v>
      </c>
      <c r="C319" s="2" t="s">
        <v>19</v>
      </c>
      <c r="D319" s="2">
        <v>42</v>
      </c>
      <c r="E319" s="2">
        <v>43</v>
      </c>
      <c r="F319" s="2">
        <v>91</v>
      </c>
      <c r="G319" s="2">
        <v>85</v>
      </c>
      <c r="H319" s="2">
        <v>38</v>
      </c>
      <c r="I319" s="2">
        <v>95</v>
      </c>
      <c r="J319" s="2">
        <v>74</v>
      </c>
      <c r="K319" s="2">
        <v>87</v>
      </c>
      <c r="L319" s="2">
        <v>47</v>
      </c>
      <c r="M319" s="2">
        <v>68</v>
      </c>
      <c r="N319" s="2">
        <v>40</v>
      </c>
      <c r="O319" s="2">
        <v>39</v>
      </c>
      <c r="P319" s="2">
        <v>53</v>
      </c>
      <c r="Q319" s="2">
        <v>91</v>
      </c>
      <c r="R319" s="2">
        <v>70</v>
      </c>
      <c r="S319" s="2">
        <v>75</v>
      </c>
      <c r="T319" s="12" t="s">
        <v>33</v>
      </c>
      <c r="U319" s="12"/>
      <c r="V319" s="12"/>
      <c r="W319" s="12"/>
      <c r="X319" s="12"/>
      <c r="Y319" s="12"/>
      <c r="Z319" s="12"/>
      <c r="AA319" s="12"/>
      <c r="AB319" s="2">
        <v>78</v>
      </c>
      <c r="AC319" s="2">
        <v>78.2</v>
      </c>
      <c r="AD319" s="13">
        <f>(D319*5+E319*2+F319*2+G319*3+H319*3+I319*0+J319*2+K319*2+L319*3+M319*1+N319*4+O319*5+P319*3+Q319*0+R319*2+S319*3+AB319+AC319)/42</f>
        <v>57.457142857142856</v>
      </c>
    </row>
    <row r="320" spans="1:30" x14ac:dyDescent="0.2">
      <c r="A320" s="2">
        <v>319</v>
      </c>
      <c r="B320" s="2">
        <v>2021112134</v>
      </c>
      <c r="C320" s="2" t="s">
        <v>18</v>
      </c>
      <c r="D320" s="2">
        <v>46</v>
      </c>
      <c r="E320" s="2">
        <v>67</v>
      </c>
      <c r="F320" s="2">
        <v>90</v>
      </c>
      <c r="G320" s="2">
        <v>84</v>
      </c>
      <c r="H320" s="2">
        <v>52</v>
      </c>
      <c r="I320" s="2">
        <v>92</v>
      </c>
      <c r="J320" s="2">
        <v>70</v>
      </c>
      <c r="K320" s="2">
        <v>80</v>
      </c>
      <c r="L320" s="12">
        <v>60</v>
      </c>
      <c r="M320" s="12">
        <v>74</v>
      </c>
      <c r="N320" s="12">
        <v>46</v>
      </c>
      <c r="O320" s="12">
        <v>37</v>
      </c>
      <c r="P320" s="12">
        <v>45</v>
      </c>
      <c r="Q320" s="12">
        <v>81</v>
      </c>
      <c r="R320" s="12">
        <v>53</v>
      </c>
      <c r="S320" s="12">
        <v>77</v>
      </c>
      <c r="T320" s="12">
        <v>0</v>
      </c>
      <c r="U320" s="12"/>
      <c r="V320" s="12"/>
      <c r="W320" s="12"/>
      <c r="X320" s="12"/>
      <c r="Y320" s="12"/>
      <c r="Z320" s="12"/>
      <c r="AA320" s="12"/>
      <c r="AB320" s="2">
        <v>70</v>
      </c>
      <c r="AC320" s="12">
        <v>60.3</v>
      </c>
      <c r="AD320" s="13">
        <f>(D320*5+E320*2+F320*2+G320*3+H320*3+I320*0+J320*2+K320*2+L320*3+M320*1+N320*4+O320*5+P320*3+Q320*0+R320*2+S320*3+T320*2+AB320+AC320)/44</f>
        <v>56.302272727272729</v>
      </c>
    </row>
    <row r="321" spans="1:30" x14ac:dyDescent="0.2">
      <c r="A321" s="2">
        <v>320</v>
      </c>
      <c r="B321" s="2">
        <v>2020116356</v>
      </c>
      <c r="C321" s="2" t="s">
        <v>14</v>
      </c>
      <c r="D321" s="2">
        <v>49</v>
      </c>
      <c r="E321" s="2">
        <v>47</v>
      </c>
      <c r="F321" s="2" t="s">
        <v>41</v>
      </c>
      <c r="G321" s="2" t="s">
        <v>41</v>
      </c>
      <c r="H321" s="2">
        <v>68</v>
      </c>
      <c r="I321" s="2" t="s">
        <v>41</v>
      </c>
      <c r="J321" s="2">
        <v>36</v>
      </c>
      <c r="K321" s="2" t="s">
        <v>41</v>
      </c>
      <c r="L321" s="12">
        <v>57</v>
      </c>
      <c r="M321" s="12">
        <v>71</v>
      </c>
      <c r="N321" s="12">
        <v>42</v>
      </c>
      <c r="O321" s="12">
        <v>42</v>
      </c>
      <c r="P321" s="12">
        <v>57</v>
      </c>
      <c r="Q321" s="12">
        <v>87</v>
      </c>
      <c r="R321" s="12">
        <v>65</v>
      </c>
      <c r="S321" s="12">
        <v>70</v>
      </c>
      <c r="T321" s="12" t="s">
        <v>33</v>
      </c>
      <c r="U321" s="12"/>
      <c r="V321" s="12"/>
      <c r="W321" s="12"/>
      <c r="X321" s="12"/>
      <c r="Y321" s="12"/>
      <c r="Z321" s="12"/>
      <c r="AA321" s="12"/>
      <c r="AB321" s="2"/>
      <c r="AC321" s="12">
        <v>80.7</v>
      </c>
      <c r="AD321" s="13">
        <f>(D321*5+E321*2+H321*3+J321*2+L321*3+M321*1+N321*4+O321*5+P321*3+Q321*0+R321*2+S321*3+AC321)/34</f>
        <v>53.726470588235294</v>
      </c>
    </row>
    <row r="322" spans="1:30" x14ac:dyDescent="0.2">
      <c r="A322" s="2">
        <v>321</v>
      </c>
      <c r="B322" s="2">
        <v>2021112030</v>
      </c>
      <c r="C322" s="2" t="s">
        <v>13</v>
      </c>
      <c r="D322" s="2">
        <v>32</v>
      </c>
      <c r="E322" s="2">
        <v>34</v>
      </c>
      <c r="F322" s="2">
        <v>82</v>
      </c>
      <c r="G322" s="2">
        <v>89</v>
      </c>
      <c r="H322" s="2">
        <v>24</v>
      </c>
      <c r="I322" s="2">
        <v>84</v>
      </c>
      <c r="J322" s="2">
        <v>64</v>
      </c>
      <c r="K322" s="2">
        <v>91</v>
      </c>
      <c r="L322" s="12">
        <v>58</v>
      </c>
      <c r="M322" s="12">
        <v>81</v>
      </c>
      <c r="N322" s="12">
        <v>46</v>
      </c>
      <c r="O322" s="12">
        <v>27</v>
      </c>
      <c r="P322" s="12">
        <v>38</v>
      </c>
      <c r="Q322" s="12">
        <v>83</v>
      </c>
      <c r="R322" s="12">
        <v>57</v>
      </c>
      <c r="S322" s="12">
        <v>69</v>
      </c>
      <c r="T322" s="12" t="s">
        <v>33</v>
      </c>
      <c r="U322" s="12"/>
      <c r="V322" s="12"/>
      <c r="W322" s="12"/>
      <c r="X322" s="12"/>
      <c r="Y322" s="12"/>
      <c r="Z322" s="12"/>
      <c r="AA322" s="12"/>
      <c r="AB322" s="2">
        <v>63</v>
      </c>
      <c r="AC322" s="12">
        <v>98.2</v>
      </c>
      <c r="AD322" s="13">
        <f>(D322*5+E322*2+F322*2+G322*3+H322*3+I322*0+J322*2+K322*2+L322*3+M322*1+N322*4+O322*5+P322*3+Q322*0+R322*2+S322*3+AB322+AC322)/42</f>
        <v>52.647619047619045</v>
      </c>
    </row>
    <row r="323" spans="1:30" x14ac:dyDescent="0.2">
      <c r="A323" s="2">
        <v>322</v>
      </c>
      <c r="B323" s="2">
        <v>2021111933</v>
      </c>
      <c r="C323" s="2" t="s">
        <v>21</v>
      </c>
      <c r="D323" s="2">
        <v>33</v>
      </c>
      <c r="E323" s="2">
        <v>25</v>
      </c>
      <c r="F323" s="2">
        <v>65</v>
      </c>
      <c r="G323" s="2">
        <v>74</v>
      </c>
      <c r="H323" s="2">
        <v>44</v>
      </c>
      <c r="I323" s="2">
        <v>90</v>
      </c>
      <c r="J323" s="2">
        <v>54</v>
      </c>
      <c r="K323" s="2">
        <v>81</v>
      </c>
      <c r="L323" s="12">
        <v>0</v>
      </c>
      <c r="M323" s="12">
        <v>0</v>
      </c>
      <c r="N323" s="12">
        <v>36</v>
      </c>
      <c r="O323" s="12">
        <v>24</v>
      </c>
      <c r="P323" s="12">
        <v>49</v>
      </c>
      <c r="Q323" s="12">
        <v>53</v>
      </c>
      <c r="R323" s="12">
        <v>45</v>
      </c>
      <c r="S323" s="12">
        <v>61</v>
      </c>
      <c r="T323" s="12" t="s">
        <v>33</v>
      </c>
      <c r="U323" s="12"/>
      <c r="V323" s="12"/>
      <c r="W323" s="12"/>
      <c r="X323" s="12"/>
      <c r="Y323" s="12"/>
      <c r="Z323" s="12"/>
      <c r="AA323" s="12"/>
      <c r="AB323" s="2">
        <v>66</v>
      </c>
      <c r="AC323" s="12">
        <v>47.7</v>
      </c>
      <c r="AD323" s="13">
        <f>(D323*5+E323*2+F323*2+G323*3+H323*3+I323*0+J323*2+K323*2+L323*3+M323*1+N323*4+O323*5+P323*3+Q323*0+R323*2+S323*3+AB323+AC323)/42</f>
        <v>42.064285714285717</v>
      </c>
    </row>
    <row r="324" spans="1:30" x14ac:dyDescent="0.2">
      <c r="A324" s="2">
        <v>323</v>
      </c>
      <c r="B324" s="2">
        <v>2020111660</v>
      </c>
      <c r="C324" s="2" t="s">
        <v>20</v>
      </c>
      <c r="D324" s="2"/>
      <c r="E324" s="2"/>
      <c r="F324" s="2"/>
      <c r="G324" s="2"/>
      <c r="H324" s="2"/>
      <c r="I324" s="2"/>
      <c r="J324" s="2"/>
      <c r="K324" s="2"/>
      <c r="L324" s="2">
        <v>0</v>
      </c>
      <c r="M324" s="2"/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/>
      <c r="T324" s="12"/>
      <c r="U324" s="12"/>
      <c r="V324" s="12"/>
      <c r="W324" s="12"/>
      <c r="X324" s="12"/>
      <c r="Y324" s="12"/>
      <c r="Z324" s="12"/>
      <c r="AA324" s="12"/>
      <c r="AB324" s="2"/>
      <c r="AC324" s="2">
        <v>0</v>
      </c>
      <c r="AD324" s="13">
        <v>0</v>
      </c>
    </row>
  </sheetData>
  <autoFilter ref="C1:C324" xr:uid="{2502F96C-10D6-4794-A74C-5CB189A38A92}"/>
  <sortState xmlns:xlrd2="http://schemas.microsoft.com/office/spreadsheetml/2017/richdata2" ref="A2:AD325">
    <sortCondition descending="1" ref="AD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D491-DD47-4E47-A53A-846091C4A1E2}">
  <dimension ref="A1:Z118"/>
  <sheetViews>
    <sheetView zoomScale="90" zoomScaleNormal="90" workbookViewId="0">
      <selection activeCell="C1" sqref="C1:C1048576"/>
    </sheetView>
  </sheetViews>
  <sheetFormatPr defaultColWidth="8.625" defaultRowHeight="14.25" x14ac:dyDescent="0.2"/>
  <cols>
    <col min="1" max="1" width="4.375" style="3" bestFit="1" customWidth="1"/>
    <col min="2" max="2" width="11.25" style="3" customWidth="1"/>
    <col min="3" max="3" width="13.625" style="3" customWidth="1"/>
    <col min="4" max="10" width="12.375" style="3" customWidth="1"/>
    <col min="11" max="11" width="15.625" style="3" customWidth="1"/>
    <col min="12" max="12" width="12.25" style="3" customWidth="1"/>
    <col min="13" max="13" width="13.375" style="3" customWidth="1"/>
    <col min="14" max="14" width="14.875" style="3" customWidth="1"/>
    <col min="15" max="15" width="13.25" style="3" customWidth="1"/>
    <col min="16" max="16" width="15.125" style="3" customWidth="1"/>
    <col min="17" max="17" width="12.75" style="3" customWidth="1"/>
    <col min="18" max="18" width="12.625" style="3" customWidth="1"/>
    <col min="19" max="19" width="13.625" style="3" bestFit="1" customWidth="1"/>
    <col min="20" max="20" width="13.625" style="3" customWidth="1"/>
    <col min="21" max="21" width="10" style="3" customWidth="1"/>
    <col min="22" max="25" width="10.125" style="3" customWidth="1"/>
    <col min="26" max="26" width="9.75" style="3" customWidth="1"/>
    <col min="27" max="16384" width="8.625" style="3"/>
  </cols>
  <sheetData>
    <row r="1" spans="1:26" ht="25.5" x14ac:dyDescent="0.2">
      <c r="A1" s="4" t="s">
        <v>0</v>
      </c>
      <c r="B1" s="4" t="s">
        <v>1</v>
      </c>
      <c r="C1" s="4" t="s">
        <v>2</v>
      </c>
      <c r="D1" s="4" t="s">
        <v>43</v>
      </c>
      <c r="E1" s="4" t="s">
        <v>44</v>
      </c>
      <c r="F1" s="4" t="s">
        <v>45</v>
      </c>
      <c r="G1" s="4" t="s">
        <v>46</v>
      </c>
      <c r="H1" s="4" t="s">
        <v>8</v>
      </c>
      <c r="I1" s="4" t="s">
        <v>47</v>
      </c>
      <c r="J1" s="4" t="s">
        <v>48</v>
      </c>
      <c r="K1" s="4" t="s">
        <v>54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55</v>
      </c>
      <c r="Q1" s="5" t="s">
        <v>29</v>
      </c>
      <c r="R1" s="5" t="s">
        <v>49</v>
      </c>
      <c r="S1" s="5" t="s">
        <v>31</v>
      </c>
      <c r="T1" s="6" t="s">
        <v>56</v>
      </c>
      <c r="U1" s="6" t="s">
        <v>50</v>
      </c>
      <c r="V1" s="6" t="s">
        <v>51</v>
      </c>
      <c r="W1" s="6" t="s">
        <v>57</v>
      </c>
      <c r="X1" s="4" t="s">
        <v>52</v>
      </c>
      <c r="Y1" s="4" t="s">
        <v>53</v>
      </c>
      <c r="Z1" s="6" t="s">
        <v>62</v>
      </c>
    </row>
    <row r="2" spans="1:26" x14ac:dyDescent="0.2">
      <c r="A2" s="7">
        <v>1</v>
      </c>
      <c r="B2" s="7">
        <v>2021112254</v>
      </c>
      <c r="C2" s="7" t="s">
        <v>60</v>
      </c>
      <c r="D2" s="7">
        <v>94</v>
      </c>
      <c r="E2" s="7">
        <v>90</v>
      </c>
      <c r="F2" s="7">
        <v>93</v>
      </c>
      <c r="G2" s="7">
        <v>92</v>
      </c>
      <c r="H2" s="7">
        <v>95</v>
      </c>
      <c r="I2" s="7">
        <v>92</v>
      </c>
      <c r="J2" s="7">
        <v>92</v>
      </c>
      <c r="K2" s="7">
        <v>95</v>
      </c>
      <c r="L2" s="8">
        <v>95</v>
      </c>
      <c r="M2" s="8">
        <v>90</v>
      </c>
      <c r="N2" s="8">
        <v>98</v>
      </c>
      <c r="O2" s="8">
        <v>80</v>
      </c>
      <c r="P2" s="8">
        <v>93</v>
      </c>
      <c r="Q2" s="8">
        <v>92</v>
      </c>
      <c r="R2" s="8">
        <v>87</v>
      </c>
      <c r="S2" s="8">
        <v>82</v>
      </c>
      <c r="T2" s="8">
        <v>0</v>
      </c>
      <c r="U2" s="8">
        <v>91</v>
      </c>
      <c r="V2" s="8">
        <v>97</v>
      </c>
      <c r="W2" s="8">
        <v>0</v>
      </c>
      <c r="X2" s="7">
        <v>90</v>
      </c>
      <c r="Y2" s="14">
        <v>90</v>
      </c>
      <c r="Z2" s="9">
        <f>(D2*5+E2*2+F2*2+G2*3+H2*3+I2*0+J2*2+K2*2+L2*3+M2*1+N2*4+O2*5+P2*2.5+Q2*0+R2*2+S2*3+T2*0+U2*2+V2*2+X2+Y2)/45.5</f>
        <v>91.131868131868131</v>
      </c>
    </row>
    <row r="3" spans="1:26" x14ac:dyDescent="0.2">
      <c r="A3" s="7">
        <v>2</v>
      </c>
      <c r="B3" s="8">
        <v>2021112304</v>
      </c>
      <c r="C3" s="8" t="s">
        <v>61</v>
      </c>
      <c r="D3" s="8">
        <v>90</v>
      </c>
      <c r="E3" s="8">
        <v>77</v>
      </c>
      <c r="F3" s="8">
        <v>96</v>
      </c>
      <c r="G3" s="8">
        <v>87</v>
      </c>
      <c r="H3" s="8">
        <v>98</v>
      </c>
      <c r="I3" s="8">
        <v>92</v>
      </c>
      <c r="J3" s="8">
        <v>88</v>
      </c>
      <c r="K3" s="8">
        <v>89</v>
      </c>
      <c r="L3" s="8">
        <v>87</v>
      </c>
      <c r="M3" s="8">
        <v>86</v>
      </c>
      <c r="N3" s="8">
        <v>97</v>
      </c>
      <c r="O3" s="8">
        <v>95</v>
      </c>
      <c r="P3" s="8">
        <v>83</v>
      </c>
      <c r="Q3" s="8">
        <v>92</v>
      </c>
      <c r="R3" s="8">
        <v>86</v>
      </c>
      <c r="S3" s="8">
        <v>85</v>
      </c>
      <c r="T3" s="8">
        <v>0</v>
      </c>
      <c r="U3" s="8">
        <v>85</v>
      </c>
      <c r="V3" s="8">
        <v>96</v>
      </c>
      <c r="W3" s="8">
        <v>0</v>
      </c>
      <c r="X3" s="8">
        <v>85</v>
      </c>
      <c r="Y3" s="14">
        <v>91.8</v>
      </c>
      <c r="Z3" s="9">
        <f>(D3*5+E3*2+F3*2+G3*3+H3*3+I3*0+J3*2+K3*2+L3*3+M3*1+N3*4+O3*5+P3*2.5+Q3*0+R3*2+S3*3+T3*0+U3*2+V3*2+X3+Y3)/45.5</f>
        <v>89.85274725274725</v>
      </c>
    </row>
    <row r="4" spans="1:26" x14ac:dyDescent="0.2">
      <c r="A4" s="7">
        <v>3</v>
      </c>
      <c r="B4" s="8">
        <v>2021112247</v>
      </c>
      <c r="C4" s="8" t="s">
        <v>59</v>
      </c>
      <c r="D4" s="8">
        <v>88</v>
      </c>
      <c r="E4" s="8">
        <v>90</v>
      </c>
      <c r="F4" s="8">
        <v>82</v>
      </c>
      <c r="G4" s="8">
        <v>87</v>
      </c>
      <c r="H4" s="8">
        <v>93</v>
      </c>
      <c r="I4" s="8">
        <v>92</v>
      </c>
      <c r="J4" s="8">
        <v>93</v>
      </c>
      <c r="K4" s="8">
        <v>91</v>
      </c>
      <c r="L4" s="8">
        <v>85</v>
      </c>
      <c r="M4" s="8">
        <v>86</v>
      </c>
      <c r="N4" s="8">
        <v>93</v>
      </c>
      <c r="O4" s="8">
        <v>90</v>
      </c>
      <c r="P4" s="8">
        <v>90</v>
      </c>
      <c r="Q4" s="8">
        <v>92</v>
      </c>
      <c r="R4" s="8">
        <v>85</v>
      </c>
      <c r="S4" s="8">
        <v>90</v>
      </c>
      <c r="T4" s="8">
        <v>0</v>
      </c>
      <c r="U4" s="8">
        <v>92</v>
      </c>
      <c r="V4" s="8">
        <v>94</v>
      </c>
      <c r="W4" s="8">
        <v>0</v>
      </c>
      <c r="X4" s="8">
        <v>81</v>
      </c>
      <c r="Y4" s="14">
        <v>88</v>
      </c>
      <c r="Z4" s="9">
        <f>(D4*5+E4*2+F4*2+G4*3+H4*3+I4*0+J4*2+K4*2+L4*3+M4*1+N4*4+O4*5+P4*2.5+Q4*0+R4*2+S4*3+T4*0+U4*2+V4*2+X4+Y4)/45.5</f>
        <v>89.252747252747255</v>
      </c>
    </row>
    <row r="5" spans="1:26" x14ac:dyDescent="0.2">
      <c r="A5" s="7">
        <v>4</v>
      </c>
      <c r="B5" s="8">
        <v>2021112203</v>
      </c>
      <c r="C5" s="8" t="s">
        <v>58</v>
      </c>
      <c r="D5" s="8">
        <v>88</v>
      </c>
      <c r="E5" s="8">
        <v>89</v>
      </c>
      <c r="F5" s="8">
        <v>79</v>
      </c>
      <c r="G5" s="8">
        <v>91</v>
      </c>
      <c r="H5" s="8">
        <v>96</v>
      </c>
      <c r="I5" s="8">
        <v>92</v>
      </c>
      <c r="J5" s="8">
        <v>87</v>
      </c>
      <c r="K5" s="8">
        <v>90</v>
      </c>
      <c r="L5" s="8">
        <v>91</v>
      </c>
      <c r="M5" s="8">
        <v>86</v>
      </c>
      <c r="N5" s="8">
        <v>94</v>
      </c>
      <c r="O5" s="8">
        <v>85</v>
      </c>
      <c r="P5" s="8">
        <v>85</v>
      </c>
      <c r="Q5" s="8">
        <v>94</v>
      </c>
      <c r="R5" s="8">
        <v>77</v>
      </c>
      <c r="S5" s="8">
        <v>87</v>
      </c>
      <c r="T5" s="8">
        <v>0</v>
      </c>
      <c r="U5" s="8">
        <v>96</v>
      </c>
      <c r="V5" s="8">
        <v>99</v>
      </c>
      <c r="W5" s="8">
        <v>0</v>
      </c>
      <c r="X5" s="8">
        <v>86</v>
      </c>
      <c r="Y5" s="14">
        <v>92.2</v>
      </c>
      <c r="Z5" s="9">
        <f>(D5*5+E5*2+F5*2+G5*3+H5*3+I5*0+J5*2+K5*2+L5*3+M5*1+N5*4+O5*5+P5*2.5+Q5*0+R5*2+S5*3+T5*0+U5*2+V5*2+X5+Y5)/45.5</f>
        <v>88.938461538461539</v>
      </c>
    </row>
    <row r="6" spans="1:26" x14ac:dyDescent="0.2">
      <c r="A6" s="7">
        <v>5</v>
      </c>
      <c r="B6" s="8">
        <v>2021112250</v>
      </c>
      <c r="C6" s="8" t="s">
        <v>59</v>
      </c>
      <c r="D6" s="8">
        <v>92</v>
      </c>
      <c r="E6" s="8">
        <v>91</v>
      </c>
      <c r="F6" s="8">
        <v>84</v>
      </c>
      <c r="G6" s="8">
        <v>90</v>
      </c>
      <c r="H6" s="8">
        <v>96</v>
      </c>
      <c r="I6" s="8">
        <v>92</v>
      </c>
      <c r="J6" s="8">
        <v>89</v>
      </c>
      <c r="K6" s="8">
        <v>87</v>
      </c>
      <c r="L6" s="8">
        <v>92</v>
      </c>
      <c r="M6" s="8">
        <v>87</v>
      </c>
      <c r="N6" s="8">
        <v>83</v>
      </c>
      <c r="O6" s="8">
        <v>92</v>
      </c>
      <c r="P6" s="8">
        <v>92</v>
      </c>
      <c r="Q6" s="8">
        <v>92</v>
      </c>
      <c r="R6" s="8">
        <v>92</v>
      </c>
      <c r="S6" s="8">
        <v>84</v>
      </c>
      <c r="T6" s="8">
        <v>0</v>
      </c>
      <c r="U6" s="8">
        <v>80</v>
      </c>
      <c r="V6" s="8">
        <v>84</v>
      </c>
      <c r="W6" s="8">
        <v>0</v>
      </c>
      <c r="X6" s="8">
        <v>79</v>
      </c>
      <c r="Y6" s="14">
        <v>95</v>
      </c>
      <c r="Z6" s="9">
        <f>(D6*5+E6*2+F6*2+G6*3+H6*3+I6*0+J6*2+K6*2+L6*3+M6*1+N6*4+O6*5+P6*2.5+Q6*0+R6*2+S6*3+T6*0+U6*2+V6*2+X6+Y6)/45.5</f>
        <v>88.857142857142861</v>
      </c>
    </row>
    <row r="7" spans="1:26" x14ac:dyDescent="0.2">
      <c r="A7" s="7">
        <v>6</v>
      </c>
      <c r="B7" s="8">
        <v>2021112275</v>
      </c>
      <c r="C7" s="8" t="s">
        <v>60</v>
      </c>
      <c r="D7" s="8">
        <v>92</v>
      </c>
      <c r="E7" s="8">
        <v>90</v>
      </c>
      <c r="F7" s="8">
        <v>83</v>
      </c>
      <c r="G7" s="8">
        <v>85</v>
      </c>
      <c r="H7" s="8">
        <v>94</v>
      </c>
      <c r="I7" s="8">
        <v>92</v>
      </c>
      <c r="J7" s="8">
        <v>85</v>
      </c>
      <c r="K7" s="8">
        <v>91</v>
      </c>
      <c r="L7" s="8">
        <v>90</v>
      </c>
      <c r="M7" s="8">
        <v>84</v>
      </c>
      <c r="N7" s="8">
        <v>91</v>
      </c>
      <c r="O7" s="8">
        <v>91</v>
      </c>
      <c r="P7" s="8">
        <v>91</v>
      </c>
      <c r="Q7" s="8">
        <v>86</v>
      </c>
      <c r="R7" s="8">
        <v>76</v>
      </c>
      <c r="S7" s="8">
        <v>83</v>
      </c>
      <c r="T7" s="8">
        <v>0</v>
      </c>
      <c r="U7" s="8">
        <v>94</v>
      </c>
      <c r="V7" s="8">
        <v>0</v>
      </c>
      <c r="W7" s="8">
        <v>0</v>
      </c>
      <c r="X7" s="8">
        <v>77</v>
      </c>
      <c r="Y7" s="14">
        <v>91</v>
      </c>
      <c r="Z7" s="9">
        <f>(D7*5+E7*2+F7*2+G7*3+H7*3+I7*0+J7*2+K7*2+L7*3+M7*1+N7*4+O7*5+P7*2.5+Q7*0+R7*2+S7*3+T7*0+U7*2+X7+Y7)/43.5</f>
        <v>88.563218390804593</v>
      </c>
    </row>
    <row r="8" spans="1:26" x14ac:dyDescent="0.2">
      <c r="A8" s="7">
        <v>7</v>
      </c>
      <c r="B8" s="8">
        <v>2021112299</v>
      </c>
      <c r="C8" s="8" t="s">
        <v>61</v>
      </c>
      <c r="D8" s="8">
        <v>89</v>
      </c>
      <c r="E8" s="8">
        <v>80</v>
      </c>
      <c r="F8" s="8">
        <v>90</v>
      </c>
      <c r="G8" s="8">
        <v>78</v>
      </c>
      <c r="H8" s="8">
        <v>91</v>
      </c>
      <c r="I8" s="8">
        <v>92</v>
      </c>
      <c r="J8" s="8">
        <v>85</v>
      </c>
      <c r="K8" s="8">
        <v>90.5</v>
      </c>
      <c r="L8" s="8">
        <v>93</v>
      </c>
      <c r="M8" s="8">
        <v>93</v>
      </c>
      <c r="N8" s="8">
        <v>96</v>
      </c>
      <c r="O8" s="8">
        <v>96</v>
      </c>
      <c r="P8" s="8">
        <v>81</v>
      </c>
      <c r="Q8" s="8">
        <v>90</v>
      </c>
      <c r="R8" s="8">
        <v>80</v>
      </c>
      <c r="S8" s="8">
        <v>83</v>
      </c>
      <c r="T8" s="8">
        <v>0</v>
      </c>
      <c r="U8" s="8">
        <v>92</v>
      </c>
      <c r="V8" s="8">
        <v>87</v>
      </c>
      <c r="W8" s="8">
        <v>0</v>
      </c>
      <c r="X8" s="8">
        <v>85</v>
      </c>
      <c r="Y8" s="14">
        <v>86</v>
      </c>
      <c r="Z8" s="9">
        <f>(D8*5+E8*2+F8*2+G8*3+H8*3+I8*0+J8*2+K8*2+L8*3+M8*1+N8*4+O8*5+P8*2.5+Q8*0+R8*2+S8*3+T8*0+U8*2+V8*2+X8+Y8)/45.5</f>
        <v>88.340659340659343</v>
      </c>
    </row>
    <row r="9" spans="1:26" x14ac:dyDescent="0.2">
      <c r="A9" s="7">
        <v>8</v>
      </c>
      <c r="B9" s="8">
        <v>2021112211</v>
      </c>
      <c r="C9" s="8" t="s">
        <v>58</v>
      </c>
      <c r="D9" s="8">
        <v>97</v>
      </c>
      <c r="E9" s="8">
        <v>73</v>
      </c>
      <c r="F9" s="8">
        <v>93</v>
      </c>
      <c r="G9" s="8">
        <v>86</v>
      </c>
      <c r="H9" s="8">
        <v>95</v>
      </c>
      <c r="I9" s="8">
        <v>92</v>
      </c>
      <c r="J9" s="8">
        <v>87</v>
      </c>
      <c r="K9" s="8">
        <v>87</v>
      </c>
      <c r="L9" s="8">
        <v>87</v>
      </c>
      <c r="M9" s="8">
        <v>80</v>
      </c>
      <c r="N9" s="8">
        <v>80</v>
      </c>
      <c r="O9" s="8">
        <v>95</v>
      </c>
      <c r="P9" s="8">
        <v>87</v>
      </c>
      <c r="Q9" s="8">
        <v>93</v>
      </c>
      <c r="R9" s="8">
        <v>91</v>
      </c>
      <c r="S9" s="8">
        <v>81</v>
      </c>
      <c r="T9" s="8">
        <v>0</v>
      </c>
      <c r="U9" s="8">
        <v>83</v>
      </c>
      <c r="V9" s="8">
        <v>0</v>
      </c>
      <c r="W9" s="8">
        <v>0</v>
      </c>
      <c r="X9" s="8">
        <v>83</v>
      </c>
      <c r="Y9" s="14">
        <v>89.4</v>
      </c>
      <c r="Z9" s="9">
        <f>(D9*5+E9*2+F9*2+G9*3+H9*3+I9*0+J9*2+K9*2+L9*3+M9*1+N9*4+O9*5+P9*2.5+Q9*0+R9*2+S9*3+T9*0+U9*2+X9+Y9)/43.5</f>
        <v>87.928735632183916</v>
      </c>
    </row>
    <row r="10" spans="1:26" x14ac:dyDescent="0.2">
      <c r="A10" s="7">
        <v>9</v>
      </c>
      <c r="B10" s="8">
        <v>2021112261</v>
      </c>
      <c r="C10" s="8" t="s">
        <v>60</v>
      </c>
      <c r="D10" s="8">
        <v>84</v>
      </c>
      <c r="E10" s="8">
        <v>93</v>
      </c>
      <c r="F10" s="8">
        <v>81</v>
      </c>
      <c r="G10" s="8">
        <v>87</v>
      </c>
      <c r="H10" s="8">
        <v>93</v>
      </c>
      <c r="I10" s="8">
        <v>92</v>
      </c>
      <c r="J10" s="8">
        <v>90</v>
      </c>
      <c r="K10" s="8">
        <v>88</v>
      </c>
      <c r="L10" s="8">
        <v>93</v>
      </c>
      <c r="M10" s="8">
        <v>85</v>
      </c>
      <c r="N10" s="8">
        <v>77</v>
      </c>
      <c r="O10" s="8">
        <v>95</v>
      </c>
      <c r="P10" s="8">
        <v>87</v>
      </c>
      <c r="Q10" s="8">
        <v>92</v>
      </c>
      <c r="R10" s="8">
        <v>89</v>
      </c>
      <c r="S10" s="8">
        <v>84</v>
      </c>
      <c r="T10" s="8">
        <v>0</v>
      </c>
      <c r="U10" s="8">
        <v>96</v>
      </c>
      <c r="V10" s="8">
        <v>0</v>
      </c>
      <c r="W10" s="8">
        <v>0</v>
      </c>
      <c r="X10" s="8">
        <v>76</v>
      </c>
      <c r="Y10" s="14">
        <v>93.6</v>
      </c>
      <c r="Z10" s="9">
        <f>(D10*5+E10*2+F10*2+G10*3+H10*3+I10*0+J10*2+K10*2+L10*3+M10*1+N10*4+O10*5+P10*2.5+Q10*0+R10*2+S10*3+T10*0+U10*2+X10+Y10)/43.5</f>
        <v>87.818390804597698</v>
      </c>
    </row>
    <row r="11" spans="1:26" x14ac:dyDescent="0.2">
      <c r="A11" s="7">
        <v>10</v>
      </c>
      <c r="B11" s="8">
        <v>2021112235</v>
      </c>
      <c r="C11" s="8" t="s">
        <v>59</v>
      </c>
      <c r="D11" s="8">
        <v>90</v>
      </c>
      <c r="E11" s="8">
        <v>84</v>
      </c>
      <c r="F11" s="8">
        <v>90</v>
      </c>
      <c r="G11" s="8">
        <v>87</v>
      </c>
      <c r="H11" s="8">
        <v>86</v>
      </c>
      <c r="I11" s="8">
        <v>92</v>
      </c>
      <c r="J11" s="8">
        <v>82</v>
      </c>
      <c r="K11" s="8">
        <v>86</v>
      </c>
      <c r="L11" s="8">
        <v>89</v>
      </c>
      <c r="M11" s="8">
        <v>86</v>
      </c>
      <c r="N11" s="8">
        <v>91</v>
      </c>
      <c r="O11" s="8">
        <v>92</v>
      </c>
      <c r="P11" s="8">
        <v>81</v>
      </c>
      <c r="Q11" s="8">
        <v>93</v>
      </c>
      <c r="R11" s="8">
        <v>84</v>
      </c>
      <c r="S11" s="8">
        <v>86</v>
      </c>
      <c r="T11" s="8">
        <v>0</v>
      </c>
      <c r="U11" s="8">
        <v>92</v>
      </c>
      <c r="V11" s="8">
        <v>91</v>
      </c>
      <c r="W11" s="8">
        <v>0</v>
      </c>
      <c r="X11" s="8">
        <v>76</v>
      </c>
      <c r="Y11" s="14">
        <v>93</v>
      </c>
      <c r="Z11" s="9">
        <f>(D11*5+E11*2+F11*2+G11*3+H11*3+I11*0+J11*2+K11*2+L11*3+M11*1+N11*4+O11*5+P11*2.5+Q11*0+R11*2+S11*3+T11*0+U11*2+V11*2+X11+Y11)/45.5</f>
        <v>87.769230769230774</v>
      </c>
    </row>
    <row r="12" spans="1:26" x14ac:dyDescent="0.2">
      <c r="A12" s="7">
        <v>11</v>
      </c>
      <c r="B12" s="8">
        <v>2021112266</v>
      </c>
      <c r="C12" s="8" t="s">
        <v>60</v>
      </c>
      <c r="D12" s="8">
        <v>93</v>
      </c>
      <c r="E12" s="8">
        <v>86</v>
      </c>
      <c r="F12" s="8">
        <v>78</v>
      </c>
      <c r="G12" s="8">
        <v>84</v>
      </c>
      <c r="H12" s="8">
        <v>97</v>
      </c>
      <c r="I12" s="8">
        <v>92</v>
      </c>
      <c r="J12" s="8">
        <v>86</v>
      </c>
      <c r="K12" s="8">
        <v>91</v>
      </c>
      <c r="L12" s="8">
        <v>93</v>
      </c>
      <c r="M12" s="8">
        <v>90</v>
      </c>
      <c r="N12" s="8">
        <v>85</v>
      </c>
      <c r="O12" s="8">
        <v>90</v>
      </c>
      <c r="P12" s="8">
        <v>94</v>
      </c>
      <c r="Q12" s="8">
        <v>89</v>
      </c>
      <c r="R12" s="8">
        <v>83</v>
      </c>
      <c r="S12" s="8">
        <v>80</v>
      </c>
      <c r="T12" s="8">
        <v>0</v>
      </c>
      <c r="U12" s="8">
        <v>85</v>
      </c>
      <c r="V12" s="8">
        <v>0</v>
      </c>
      <c r="W12" s="8">
        <v>0</v>
      </c>
      <c r="X12" s="8">
        <v>69</v>
      </c>
      <c r="Y12" s="14">
        <v>81.8</v>
      </c>
      <c r="Z12" s="9">
        <f>(D12*5+E12*2+F12*2+G12*3+H12*3+I12*0+J12*2+K12*2+L12*3+M12*1+N12*4+O12*5+P12*2.5+Q12*0+R12*2+S12*3+T12*0+U12*2+X12+Y12)/43.5</f>
        <v>87.60459770114943</v>
      </c>
    </row>
    <row r="13" spans="1:26" x14ac:dyDescent="0.2">
      <c r="A13" s="7">
        <v>12</v>
      </c>
      <c r="B13" s="8">
        <v>2021112222</v>
      </c>
      <c r="C13" s="8" t="s">
        <v>58</v>
      </c>
      <c r="D13" s="8">
        <v>87</v>
      </c>
      <c r="E13" s="8">
        <v>64</v>
      </c>
      <c r="F13" s="8">
        <v>89</v>
      </c>
      <c r="G13" s="8">
        <v>87</v>
      </c>
      <c r="H13" s="8">
        <v>96</v>
      </c>
      <c r="I13" s="8">
        <v>92</v>
      </c>
      <c r="J13" s="8">
        <v>93</v>
      </c>
      <c r="K13" s="8">
        <v>91</v>
      </c>
      <c r="L13" s="8">
        <v>90</v>
      </c>
      <c r="M13" s="8">
        <v>79</v>
      </c>
      <c r="N13" s="8">
        <v>87</v>
      </c>
      <c r="O13" s="8">
        <v>82</v>
      </c>
      <c r="P13" s="8">
        <v>91</v>
      </c>
      <c r="Q13" s="8">
        <v>92</v>
      </c>
      <c r="R13" s="8">
        <v>94</v>
      </c>
      <c r="S13" s="8">
        <v>89</v>
      </c>
      <c r="T13" s="8">
        <v>0</v>
      </c>
      <c r="U13" s="8">
        <v>89</v>
      </c>
      <c r="V13" s="8">
        <v>0</v>
      </c>
      <c r="W13" s="8">
        <v>0</v>
      </c>
      <c r="X13" s="8">
        <v>88</v>
      </c>
      <c r="Y13" s="14">
        <v>94.3</v>
      </c>
      <c r="Z13" s="9">
        <f>(D13*5+E13*2+F13*2+G13*3+H13*3+I13*0+J13*2+K13*2+L13*3+M13*1+N13*4+O13*5+P13*2.5+Q13*0+R13*2+S13*3+T13*0+U13*2+X13+Y13)/43.5</f>
        <v>87.535632183908049</v>
      </c>
    </row>
    <row r="14" spans="1:26" x14ac:dyDescent="0.2">
      <c r="A14" s="7">
        <v>13</v>
      </c>
      <c r="B14" s="8">
        <v>2021112295</v>
      </c>
      <c r="C14" s="8" t="s">
        <v>61</v>
      </c>
      <c r="D14" s="8">
        <v>83</v>
      </c>
      <c r="E14" s="8">
        <v>76</v>
      </c>
      <c r="F14" s="8">
        <v>95</v>
      </c>
      <c r="G14" s="8">
        <v>87</v>
      </c>
      <c r="H14" s="8">
        <v>91</v>
      </c>
      <c r="I14" s="8">
        <v>92</v>
      </c>
      <c r="J14" s="8">
        <v>91</v>
      </c>
      <c r="K14" s="8">
        <v>85.75</v>
      </c>
      <c r="L14" s="8">
        <v>88</v>
      </c>
      <c r="M14" s="8">
        <v>86</v>
      </c>
      <c r="N14" s="8">
        <v>86</v>
      </c>
      <c r="O14" s="8">
        <v>89</v>
      </c>
      <c r="P14" s="8">
        <v>80</v>
      </c>
      <c r="Q14" s="8">
        <v>91</v>
      </c>
      <c r="R14" s="8">
        <v>91</v>
      </c>
      <c r="S14" s="8">
        <v>88</v>
      </c>
      <c r="T14" s="8">
        <v>0</v>
      </c>
      <c r="U14" s="8">
        <v>95</v>
      </c>
      <c r="V14" s="8">
        <v>0</v>
      </c>
      <c r="W14" s="8">
        <v>0</v>
      </c>
      <c r="X14" s="8">
        <v>86</v>
      </c>
      <c r="Y14" s="14">
        <v>97.6</v>
      </c>
      <c r="Z14" s="9">
        <f>(D14*5+E14*2+F14*2+G14*3+H14*3+I14*0+J14*2+K14*2+L14*3+M14*1+N14*4+O14*5+P14*2.5+Q14*0+R14*2+S14*3+T14*0+U14*2+X14+Y14)/43.5</f>
        <v>87.427586206896549</v>
      </c>
    </row>
    <row r="15" spans="1:26" x14ac:dyDescent="0.2">
      <c r="A15" s="7">
        <v>14</v>
      </c>
      <c r="B15" s="8">
        <v>2021112201</v>
      </c>
      <c r="C15" s="8" t="s">
        <v>58</v>
      </c>
      <c r="D15" s="8">
        <v>88</v>
      </c>
      <c r="E15" s="8">
        <v>83</v>
      </c>
      <c r="F15" s="8">
        <v>77</v>
      </c>
      <c r="G15" s="8">
        <v>83</v>
      </c>
      <c r="H15" s="8">
        <v>93</v>
      </c>
      <c r="I15" s="8">
        <v>92</v>
      </c>
      <c r="J15" s="8">
        <v>91</v>
      </c>
      <c r="K15" s="8">
        <v>93</v>
      </c>
      <c r="L15" s="8">
        <v>83</v>
      </c>
      <c r="M15" s="8">
        <v>84</v>
      </c>
      <c r="N15" s="8">
        <v>93</v>
      </c>
      <c r="O15" s="8">
        <v>83</v>
      </c>
      <c r="P15" s="8">
        <v>80</v>
      </c>
      <c r="Q15" s="8">
        <v>93</v>
      </c>
      <c r="R15" s="8">
        <v>89</v>
      </c>
      <c r="S15" s="8">
        <v>85</v>
      </c>
      <c r="T15" s="8">
        <v>0</v>
      </c>
      <c r="U15" s="8">
        <v>96</v>
      </c>
      <c r="V15" s="8">
        <v>97</v>
      </c>
      <c r="W15" s="8">
        <v>0</v>
      </c>
      <c r="X15" s="8">
        <v>81</v>
      </c>
      <c r="Y15" s="14">
        <v>95.6</v>
      </c>
      <c r="Z15" s="9">
        <f>(D15*5+E15*2+F15*2+G15*3+H15*3+I15*0+J15*2+K15*2+L15*3+M15*1+N15*4+O15*5+P15*2.5+Q15*0+R15*2+S15*3+T15*0+U15*2+V15*2+X15+Y15)/45.5</f>
        <v>87.28791208791209</v>
      </c>
    </row>
    <row r="16" spans="1:26" x14ac:dyDescent="0.2">
      <c r="A16" s="7">
        <v>15</v>
      </c>
      <c r="B16" s="8">
        <v>2021112269</v>
      </c>
      <c r="C16" s="8" t="s">
        <v>60</v>
      </c>
      <c r="D16" s="8">
        <v>97</v>
      </c>
      <c r="E16" s="8">
        <v>82</v>
      </c>
      <c r="F16" s="8">
        <v>86</v>
      </c>
      <c r="G16" s="8">
        <v>82</v>
      </c>
      <c r="H16" s="8">
        <v>94</v>
      </c>
      <c r="I16" s="8">
        <v>92</v>
      </c>
      <c r="J16" s="8">
        <v>82</v>
      </c>
      <c r="K16" s="8">
        <v>88</v>
      </c>
      <c r="L16" s="8">
        <v>94</v>
      </c>
      <c r="M16" s="8">
        <v>87</v>
      </c>
      <c r="N16" s="8">
        <v>84</v>
      </c>
      <c r="O16" s="8">
        <v>91</v>
      </c>
      <c r="P16" s="8">
        <v>86</v>
      </c>
      <c r="Q16" s="8">
        <v>92</v>
      </c>
      <c r="R16" s="8">
        <v>75</v>
      </c>
      <c r="S16" s="8">
        <v>83</v>
      </c>
      <c r="T16" s="8">
        <v>0</v>
      </c>
      <c r="U16" s="8">
        <v>81</v>
      </c>
      <c r="V16" s="8">
        <v>0</v>
      </c>
      <c r="W16" s="8">
        <v>0</v>
      </c>
      <c r="X16" s="8">
        <v>79</v>
      </c>
      <c r="Y16" s="14">
        <v>84.8</v>
      </c>
      <c r="Z16" s="9">
        <f>(D16*5+E16*2+F16*2+G16*3+H16*3+I16*0+J16*2+K16*2+L16*3+M16*1+N16*4+O16*5+P16*2.5+Q16*0+R16*2+S16*3+T16*0+U16*2+X16+Y16)/43.5</f>
        <v>87.098850574712642</v>
      </c>
    </row>
    <row r="17" spans="1:26" x14ac:dyDescent="0.2">
      <c r="A17" s="7">
        <v>16</v>
      </c>
      <c r="B17" s="8">
        <v>2021112280</v>
      </c>
      <c r="C17" s="8" t="s">
        <v>60</v>
      </c>
      <c r="D17" s="8">
        <v>91</v>
      </c>
      <c r="E17" s="8">
        <v>65</v>
      </c>
      <c r="F17" s="8">
        <v>95</v>
      </c>
      <c r="G17" s="8">
        <v>84</v>
      </c>
      <c r="H17" s="8">
        <v>89</v>
      </c>
      <c r="I17" s="8">
        <v>92</v>
      </c>
      <c r="J17" s="8">
        <v>89</v>
      </c>
      <c r="K17" s="8">
        <v>94</v>
      </c>
      <c r="L17" s="8">
        <v>88</v>
      </c>
      <c r="M17" s="8">
        <v>82</v>
      </c>
      <c r="N17" s="8">
        <v>93</v>
      </c>
      <c r="O17" s="8">
        <v>92</v>
      </c>
      <c r="P17" s="8">
        <v>67</v>
      </c>
      <c r="Q17" s="8">
        <v>93</v>
      </c>
      <c r="R17" s="8">
        <v>89</v>
      </c>
      <c r="S17" s="8">
        <v>90</v>
      </c>
      <c r="T17" s="8">
        <v>0</v>
      </c>
      <c r="U17" s="8">
        <v>80</v>
      </c>
      <c r="V17" s="8">
        <v>0</v>
      </c>
      <c r="W17" s="8">
        <v>0</v>
      </c>
      <c r="X17" s="8">
        <v>91</v>
      </c>
      <c r="Y17" s="14">
        <v>84.3</v>
      </c>
      <c r="Z17" s="9">
        <f>(D17*5+E17*2+F17*2+G17*3+H17*3+I17*0+J17*2+K17*2+L17*3+M17*1+N17*4+O17*5+P17*2.5+Q17*0+R17*2+S17*3+T17*0+U17*2+X17+Y17)/43.5</f>
        <v>87.098850574712642</v>
      </c>
    </row>
    <row r="18" spans="1:26" x14ac:dyDescent="0.2">
      <c r="A18" s="7">
        <v>17</v>
      </c>
      <c r="B18" s="8">
        <v>2021112259</v>
      </c>
      <c r="C18" s="8" t="s">
        <v>60</v>
      </c>
      <c r="D18" s="8">
        <v>83</v>
      </c>
      <c r="E18" s="8">
        <v>86</v>
      </c>
      <c r="F18" s="8">
        <v>81</v>
      </c>
      <c r="G18" s="8">
        <v>90</v>
      </c>
      <c r="H18" s="8">
        <v>95</v>
      </c>
      <c r="I18" s="8">
        <v>92</v>
      </c>
      <c r="J18" s="8">
        <v>85</v>
      </c>
      <c r="K18" s="8">
        <v>87</v>
      </c>
      <c r="L18" s="8">
        <v>87</v>
      </c>
      <c r="M18" s="8">
        <v>92</v>
      </c>
      <c r="N18" s="8">
        <v>82</v>
      </c>
      <c r="O18" s="8">
        <v>90</v>
      </c>
      <c r="P18" s="8">
        <v>91</v>
      </c>
      <c r="Q18" s="8">
        <v>93</v>
      </c>
      <c r="R18" s="8">
        <v>82</v>
      </c>
      <c r="S18" s="8">
        <v>82</v>
      </c>
      <c r="T18" s="8">
        <v>0</v>
      </c>
      <c r="U18" s="8">
        <v>94</v>
      </c>
      <c r="V18" s="8">
        <v>93</v>
      </c>
      <c r="W18" s="8">
        <v>0</v>
      </c>
      <c r="X18" s="8">
        <v>81</v>
      </c>
      <c r="Y18" s="14">
        <v>89</v>
      </c>
      <c r="Z18" s="9">
        <f>(D18*5+E18*2+F18*2+G18*3+H18*3+I18*0+J18*2+K18*2+L18*3+M18*1+N18*4+O18*5+P18*2.5+Q18*0+R18*2+S18*3+T18*0+U18*2+V18*2+X18+Y18)/45.5</f>
        <v>87.043956043956044</v>
      </c>
    </row>
    <row r="19" spans="1:26" x14ac:dyDescent="0.2">
      <c r="A19" s="7">
        <v>18</v>
      </c>
      <c r="B19" s="8">
        <v>2021112221</v>
      </c>
      <c r="C19" s="8" t="s">
        <v>58</v>
      </c>
      <c r="D19" s="8">
        <v>85</v>
      </c>
      <c r="E19" s="8">
        <v>88</v>
      </c>
      <c r="F19" s="8">
        <v>88</v>
      </c>
      <c r="G19" s="8">
        <v>85</v>
      </c>
      <c r="H19" s="8">
        <v>92</v>
      </c>
      <c r="I19" s="8">
        <v>92</v>
      </c>
      <c r="J19" s="8">
        <v>89</v>
      </c>
      <c r="K19" s="8">
        <v>89</v>
      </c>
      <c r="L19" s="8">
        <v>87</v>
      </c>
      <c r="M19" s="8">
        <v>88</v>
      </c>
      <c r="N19" s="8">
        <v>82</v>
      </c>
      <c r="O19" s="8">
        <v>86</v>
      </c>
      <c r="P19" s="8">
        <v>90</v>
      </c>
      <c r="Q19" s="8">
        <v>95</v>
      </c>
      <c r="R19" s="8">
        <v>85</v>
      </c>
      <c r="S19" s="8">
        <v>90</v>
      </c>
      <c r="T19" s="8">
        <v>0</v>
      </c>
      <c r="U19" s="8">
        <v>93</v>
      </c>
      <c r="V19" s="8">
        <v>85</v>
      </c>
      <c r="W19" s="8">
        <v>0</v>
      </c>
      <c r="X19" s="8">
        <v>77</v>
      </c>
      <c r="Y19" s="14">
        <v>85.6</v>
      </c>
      <c r="Z19" s="9">
        <f>(D19*5+E19*2+F19*2+G19*3+H19*3+I19*0+J19*2+K19*2+L19*3+M19*1+N19*4+O19*5+P19*2.5+Q19*0+R19*2+S19*3+T19*0+U19*2+V19*2+X19+Y19)/45.5</f>
        <v>86.914285714285711</v>
      </c>
    </row>
    <row r="20" spans="1:26" x14ac:dyDescent="0.2">
      <c r="A20" s="7">
        <v>19</v>
      </c>
      <c r="B20" s="8">
        <v>2021112205</v>
      </c>
      <c r="C20" s="8" t="s">
        <v>58</v>
      </c>
      <c r="D20" s="8">
        <v>88</v>
      </c>
      <c r="E20" s="8">
        <v>78</v>
      </c>
      <c r="F20" s="8">
        <v>84</v>
      </c>
      <c r="G20" s="8">
        <v>85</v>
      </c>
      <c r="H20" s="8">
        <v>90</v>
      </c>
      <c r="I20" s="8">
        <v>92</v>
      </c>
      <c r="J20" s="8">
        <v>95</v>
      </c>
      <c r="K20" s="8">
        <v>86</v>
      </c>
      <c r="L20" s="8">
        <v>88</v>
      </c>
      <c r="M20" s="8">
        <v>87</v>
      </c>
      <c r="N20" s="8">
        <v>82</v>
      </c>
      <c r="O20" s="8">
        <v>86</v>
      </c>
      <c r="P20" s="8">
        <v>84</v>
      </c>
      <c r="Q20" s="8">
        <v>92</v>
      </c>
      <c r="R20" s="8">
        <v>92</v>
      </c>
      <c r="S20" s="8">
        <v>82</v>
      </c>
      <c r="T20" s="8">
        <v>0</v>
      </c>
      <c r="U20" s="8">
        <v>96</v>
      </c>
      <c r="V20" s="8">
        <v>84</v>
      </c>
      <c r="W20" s="8">
        <v>0</v>
      </c>
      <c r="X20" s="8">
        <v>90</v>
      </c>
      <c r="Y20" s="14">
        <v>94.3</v>
      </c>
      <c r="Z20" s="9">
        <f>(D20*5+E20*2+F20*2+G20*3+H20*3+I20*0+J20*2+K20*2+L20*3+M20*1+N20*4+O20*5+P20*2.5+Q20*0+R20*2+S20*3+T20*0+U20*2+V20*2+X20+Y20)/45.5</f>
        <v>86.687912087912096</v>
      </c>
    </row>
    <row r="21" spans="1:26" x14ac:dyDescent="0.2">
      <c r="A21" s="7">
        <v>20</v>
      </c>
      <c r="B21" s="8">
        <v>2021112301</v>
      </c>
      <c r="C21" s="8" t="s">
        <v>61</v>
      </c>
      <c r="D21" s="8">
        <v>87</v>
      </c>
      <c r="E21" s="8">
        <v>94</v>
      </c>
      <c r="F21" s="8">
        <v>97</v>
      </c>
      <c r="G21" s="8">
        <v>83</v>
      </c>
      <c r="H21" s="8">
        <v>75</v>
      </c>
      <c r="I21" s="8">
        <v>92</v>
      </c>
      <c r="J21" s="8">
        <v>79</v>
      </c>
      <c r="K21" s="8">
        <v>88.5</v>
      </c>
      <c r="L21" s="8">
        <v>91</v>
      </c>
      <c r="M21" s="8">
        <v>89</v>
      </c>
      <c r="N21" s="8">
        <v>93</v>
      </c>
      <c r="O21" s="8">
        <v>89</v>
      </c>
      <c r="P21" s="8">
        <v>85</v>
      </c>
      <c r="Q21" s="8">
        <v>86</v>
      </c>
      <c r="R21" s="8">
        <v>76</v>
      </c>
      <c r="S21" s="8">
        <v>83</v>
      </c>
      <c r="T21" s="8">
        <v>0</v>
      </c>
      <c r="U21" s="8">
        <v>95</v>
      </c>
      <c r="V21" s="8">
        <v>0</v>
      </c>
      <c r="W21" s="8">
        <v>0</v>
      </c>
      <c r="X21" s="8">
        <v>67</v>
      </c>
      <c r="Y21" s="14">
        <v>84.4</v>
      </c>
      <c r="Z21" s="9">
        <f>(D21*5+E21*2+F21*2+G21*3+H21*3+I21*0+J21*2+K21*2+L21*3+M21*1+N21*4+O21*5+P21*2.5+Q21*0+R21*2+S21*3+T21*0+U21*2+X21+Y21)/43.5</f>
        <v>86.434482758620689</v>
      </c>
    </row>
    <row r="22" spans="1:26" x14ac:dyDescent="0.2">
      <c r="A22" s="7">
        <v>21</v>
      </c>
      <c r="B22" s="8">
        <v>2021112206</v>
      </c>
      <c r="C22" s="8" t="s">
        <v>58</v>
      </c>
      <c r="D22" s="8">
        <v>85</v>
      </c>
      <c r="E22" s="8">
        <v>83</v>
      </c>
      <c r="F22" s="8">
        <v>86</v>
      </c>
      <c r="G22" s="8">
        <v>88</v>
      </c>
      <c r="H22" s="8">
        <v>88</v>
      </c>
      <c r="I22" s="8">
        <v>92</v>
      </c>
      <c r="J22" s="8">
        <v>90</v>
      </c>
      <c r="K22" s="8">
        <v>89</v>
      </c>
      <c r="L22" s="8">
        <v>82</v>
      </c>
      <c r="M22" s="8">
        <v>85</v>
      </c>
      <c r="N22" s="8">
        <v>80</v>
      </c>
      <c r="O22" s="8">
        <v>86</v>
      </c>
      <c r="P22" s="8">
        <v>80</v>
      </c>
      <c r="Q22" s="8">
        <v>94</v>
      </c>
      <c r="R22" s="8">
        <v>90</v>
      </c>
      <c r="S22" s="8">
        <v>87</v>
      </c>
      <c r="T22" s="8">
        <v>0</v>
      </c>
      <c r="U22" s="8">
        <v>95</v>
      </c>
      <c r="V22" s="8">
        <v>95</v>
      </c>
      <c r="W22" s="8">
        <v>0</v>
      </c>
      <c r="X22" s="8">
        <v>84</v>
      </c>
      <c r="Y22" s="14">
        <v>89.6</v>
      </c>
      <c r="Z22" s="9">
        <f>(D22*5+E22*2+F22*2+G22*3+H22*3+I22*0+J22*2+K22*2+L22*3+M22*1+N22*4+O22*5+P22*2.5+Q22*0+R22*2+S22*3+T22*0+U22*2+V22*2+X22+Y22)/45.5</f>
        <v>86.254945054945054</v>
      </c>
    </row>
    <row r="23" spans="1:26" x14ac:dyDescent="0.2">
      <c r="A23" s="7">
        <v>22</v>
      </c>
      <c r="B23" s="8">
        <v>2021112288</v>
      </c>
      <c r="C23" s="8" t="s">
        <v>61</v>
      </c>
      <c r="D23" s="8">
        <v>83</v>
      </c>
      <c r="E23" s="8">
        <v>84</v>
      </c>
      <c r="F23" s="8">
        <v>84</v>
      </c>
      <c r="G23" s="8">
        <v>81</v>
      </c>
      <c r="H23" s="8">
        <v>96</v>
      </c>
      <c r="I23" s="8">
        <v>92</v>
      </c>
      <c r="J23" s="8">
        <v>76</v>
      </c>
      <c r="K23" s="8">
        <v>91</v>
      </c>
      <c r="L23" s="8">
        <v>93</v>
      </c>
      <c r="M23" s="8">
        <v>83</v>
      </c>
      <c r="N23" s="8">
        <v>93</v>
      </c>
      <c r="O23" s="8">
        <v>91</v>
      </c>
      <c r="P23" s="8">
        <v>79</v>
      </c>
      <c r="Q23" s="8">
        <v>91</v>
      </c>
      <c r="R23" s="8">
        <v>73</v>
      </c>
      <c r="S23" s="8">
        <v>81</v>
      </c>
      <c r="T23" s="8">
        <v>0</v>
      </c>
      <c r="U23" s="8">
        <v>91</v>
      </c>
      <c r="V23" s="8">
        <v>0</v>
      </c>
      <c r="W23" s="8">
        <v>0</v>
      </c>
      <c r="X23" s="8">
        <v>77</v>
      </c>
      <c r="Y23" s="14">
        <v>88.2</v>
      </c>
      <c r="Z23" s="9">
        <f>(D23*5+E23*2+F23*2+G23*3+H23*3+I23*0+J23*2+K23*2+L23*3+M23*1+N23*4+O23*5+P23*2.5+Q23*0+R23*2+S23*3+T23*0+U23*2+X23+Y23)/43.5</f>
        <v>85.947126436781602</v>
      </c>
    </row>
    <row r="24" spans="1:26" x14ac:dyDescent="0.2">
      <c r="A24" s="7">
        <v>23</v>
      </c>
      <c r="B24" s="8">
        <v>2021112263</v>
      </c>
      <c r="C24" s="8" t="s">
        <v>60</v>
      </c>
      <c r="D24" s="8">
        <v>84</v>
      </c>
      <c r="E24" s="8">
        <v>83</v>
      </c>
      <c r="F24" s="8">
        <v>88</v>
      </c>
      <c r="G24" s="8">
        <v>86</v>
      </c>
      <c r="H24" s="8">
        <v>91</v>
      </c>
      <c r="I24" s="8">
        <v>92</v>
      </c>
      <c r="J24" s="8">
        <v>76</v>
      </c>
      <c r="K24" s="8">
        <v>93</v>
      </c>
      <c r="L24" s="8">
        <v>84</v>
      </c>
      <c r="M24" s="8">
        <v>85</v>
      </c>
      <c r="N24" s="8">
        <v>87</v>
      </c>
      <c r="O24" s="8">
        <v>94</v>
      </c>
      <c r="P24" s="8">
        <v>91</v>
      </c>
      <c r="Q24" s="8">
        <v>91</v>
      </c>
      <c r="R24" s="8">
        <v>67</v>
      </c>
      <c r="S24" s="8">
        <v>81</v>
      </c>
      <c r="T24" s="8">
        <v>0</v>
      </c>
      <c r="U24" s="8">
        <v>95</v>
      </c>
      <c r="V24" s="8">
        <v>0</v>
      </c>
      <c r="W24" s="8">
        <v>0</v>
      </c>
      <c r="X24" s="8">
        <v>66</v>
      </c>
      <c r="Y24" s="14">
        <v>82</v>
      </c>
      <c r="Z24" s="9">
        <f>(D24*5+E24*2+F24*2+G24*3+H24*3+I24*0+J24*2+K24*2+L24*3+M24*1+N24*4+O24*5+P24*2.5+Q24*0+R24*2+S24*3+T24*0+U24*2+X24+Y24)/43.5</f>
        <v>85.712643678160916</v>
      </c>
    </row>
    <row r="25" spans="1:26" x14ac:dyDescent="0.2">
      <c r="A25" s="7">
        <v>24</v>
      </c>
      <c r="B25" s="8">
        <v>2021112264</v>
      </c>
      <c r="C25" s="8" t="s">
        <v>60</v>
      </c>
      <c r="D25" s="8">
        <v>88</v>
      </c>
      <c r="E25" s="8">
        <v>84</v>
      </c>
      <c r="F25" s="8">
        <v>80</v>
      </c>
      <c r="G25" s="8">
        <v>90</v>
      </c>
      <c r="H25" s="8">
        <v>92</v>
      </c>
      <c r="I25" s="8">
        <v>92</v>
      </c>
      <c r="J25" s="8">
        <v>90</v>
      </c>
      <c r="K25" s="8">
        <v>91</v>
      </c>
      <c r="L25" s="8">
        <v>85</v>
      </c>
      <c r="M25" s="8">
        <v>87</v>
      </c>
      <c r="N25" s="8">
        <v>75</v>
      </c>
      <c r="O25" s="8">
        <v>83</v>
      </c>
      <c r="P25" s="8">
        <v>77</v>
      </c>
      <c r="Q25" s="8">
        <v>94</v>
      </c>
      <c r="R25" s="8">
        <v>88</v>
      </c>
      <c r="S25" s="8">
        <v>84</v>
      </c>
      <c r="T25" s="8">
        <v>0</v>
      </c>
      <c r="U25" s="8">
        <v>93</v>
      </c>
      <c r="V25" s="8">
        <v>96</v>
      </c>
      <c r="W25" s="8">
        <v>0</v>
      </c>
      <c r="X25" s="8">
        <v>81</v>
      </c>
      <c r="Y25" s="14">
        <v>86</v>
      </c>
      <c r="Z25" s="9">
        <f>(D25*5+E25*2+F25*2+G25*3+H25*3+I25*0+J25*2+K25*2+L25*3+M25*1+N25*4+O25*5+P25*2.5+Q25*0+R25*2+S25*3+T25*0+U25*2+V25*2+X25+Y25)/45.5</f>
        <v>85.681318681318686</v>
      </c>
    </row>
    <row r="26" spans="1:26" x14ac:dyDescent="0.2">
      <c r="A26" s="7">
        <v>25</v>
      </c>
      <c r="B26" s="8">
        <v>2021112293</v>
      </c>
      <c r="C26" s="8" t="s">
        <v>61</v>
      </c>
      <c r="D26" s="8">
        <v>85</v>
      </c>
      <c r="E26" s="8">
        <v>79</v>
      </c>
      <c r="F26" s="8">
        <v>91</v>
      </c>
      <c r="G26" s="8">
        <v>84</v>
      </c>
      <c r="H26" s="8">
        <v>87</v>
      </c>
      <c r="I26" s="8">
        <v>92</v>
      </c>
      <c r="J26" s="8">
        <v>85</v>
      </c>
      <c r="K26" s="8">
        <v>86.25</v>
      </c>
      <c r="L26" s="8">
        <v>81</v>
      </c>
      <c r="M26" s="8">
        <v>83</v>
      </c>
      <c r="N26" s="8">
        <v>82</v>
      </c>
      <c r="O26" s="8">
        <v>87</v>
      </c>
      <c r="P26" s="8">
        <v>83</v>
      </c>
      <c r="Q26" s="8">
        <v>93</v>
      </c>
      <c r="R26" s="8">
        <v>79</v>
      </c>
      <c r="S26" s="8">
        <v>84</v>
      </c>
      <c r="T26" s="8">
        <v>0</v>
      </c>
      <c r="U26" s="8">
        <v>89</v>
      </c>
      <c r="V26" s="8">
        <v>96</v>
      </c>
      <c r="W26" s="8">
        <v>0</v>
      </c>
      <c r="X26" s="8">
        <v>83</v>
      </c>
      <c r="Y26" s="14">
        <v>89.6</v>
      </c>
      <c r="Z26" s="9">
        <f>(D26*5+E26*2+F26*2+G26*3+H26*3+I26*0+J26*2+K26*2+L26*3+M26*1+N26*4+O26*5+P26*2.5+Q26*0+R26*2+S26*3+T26*0+U26*2+V26*2+X26+Y26)/45.5</f>
        <v>85.046153846153842</v>
      </c>
    </row>
    <row r="27" spans="1:26" x14ac:dyDescent="0.2">
      <c r="A27" s="7">
        <v>26</v>
      </c>
      <c r="B27" s="8">
        <v>2021112239</v>
      </c>
      <c r="C27" s="8" t="s">
        <v>59</v>
      </c>
      <c r="D27" s="8">
        <v>88</v>
      </c>
      <c r="E27" s="8">
        <v>75</v>
      </c>
      <c r="F27" s="8">
        <v>73</v>
      </c>
      <c r="G27" s="8">
        <v>84</v>
      </c>
      <c r="H27" s="8">
        <v>96</v>
      </c>
      <c r="I27" s="8">
        <v>92</v>
      </c>
      <c r="J27" s="8">
        <v>84</v>
      </c>
      <c r="K27" s="8">
        <v>86</v>
      </c>
      <c r="L27" s="8">
        <v>78</v>
      </c>
      <c r="M27" s="8">
        <v>81</v>
      </c>
      <c r="N27" s="8">
        <v>85</v>
      </c>
      <c r="O27" s="8">
        <v>90</v>
      </c>
      <c r="P27" s="8">
        <v>86</v>
      </c>
      <c r="Q27" s="8">
        <v>92</v>
      </c>
      <c r="R27" s="8">
        <v>83</v>
      </c>
      <c r="S27" s="8">
        <v>81</v>
      </c>
      <c r="T27" s="8">
        <v>0</v>
      </c>
      <c r="U27" s="8">
        <v>78</v>
      </c>
      <c r="V27" s="8">
        <v>92</v>
      </c>
      <c r="W27" s="8">
        <v>0</v>
      </c>
      <c r="X27" s="8">
        <v>91</v>
      </c>
      <c r="Y27" s="14">
        <v>93</v>
      </c>
      <c r="Z27" s="9">
        <f>(D27*5+E27*2+F27*2+G27*3+H27*3+I27*0+J27*2+K27*2+L27*3+M27*1+N27*4+O27*5+P27*2.5+Q27*0+R27*2+S27*3+T27*0+U27*2+V27*2+X27+Y27)/45.5</f>
        <v>85.032967032967036</v>
      </c>
    </row>
    <row r="28" spans="1:26" x14ac:dyDescent="0.2">
      <c r="A28" s="7">
        <v>27</v>
      </c>
      <c r="B28" s="8">
        <v>2021112198</v>
      </c>
      <c r="C28" s="8" t="s">
        <v>58</v>
      </c>
      <c r="D28" s="8">
        <v>78</v>
      </c>
      <c r="E28" s="8">
        <v>76</v>
      </c>
      <c r="F28" s="8">
        <v>86</v>
      </c>
      <c r="G28" s="8">
        <v>87</v>
      </c>
      <c r="H28" s="8">
        <v>87</v>
      </c>
      <c r="I28" s="8">
        <v>92</v>
      </c>
      <c r="J28" s="8">
        <v>88</v>
      </c>
      <c r="K28" s="8">
        <v>85</v>
      </c>
      <c r="L28" s="8">
        <v>73</v>
      </c>
      <c r="M28" s="8">
        <v>88</v>
      </c>
      <c r="N28" s="8">
        <v>77</v>
      </c>
      <c r="O28" s="8">
        <v>91</v>
      </c>
      <c r="P28" s="8">
        <v>93</v>
      </c>
      <c r="Q28" s="8">
        <v>93</v>
      </c>
      <c r="R28" s="8">
        <v>82</v>
      </c>
      <c r="S28" s="8">
        <v>87</v>
      </c>
      <c r="T28" s="8">
        <v>0</v>
      </c>
      <c r="U28" s="8">
        <v>95</v>
      </c>
      <c r="V28" s="8">
        <v>93</v>
      </c>
      <c r="W28" s="8">
        <v>0</v>
      </c>
      <c r="X28" s="8">
        <v>87</v>
      </c>
      <c r="Y28" s="14">
        <v>90</v>
      </c>
      <c r="Z28" s="9">
        <f>(D28*5+E28*2+F28*2+G28*3+H28*3+I28*0+J28*2+K28*2+L28*3+M28*1+N28*4+O28*5+P28*2.5+Q28*0+R28*2+S28*3+T28*0+U28*2+V28*2+X28+Y28)/45.5</f>
        <v>84.890109890109883</v>
      </c>
    </row>
    <row r="29" spans="1:26" x14ac:dyDescent="0.2">
      <c r="A29" s="7">
        <v>28</v>
      </c>
      <c r="B29" s="8">
        <v>2021112208</v>
      </c>
      <c r="C29" s="8" t="s">
        <v>58</v>
      </c>
      <c r="D29" s="8">
        <v>85</v>
      </c>
      <c r="E29" s="8">
        <v>90</v>
      </c>
      <c r="F29" s="8">
        <v>84</v>
      </c>
      <c r="G29" s="8">
        <v>90</v>
      </c>
      <c r="H29" s="8">
        <v>97</v>
      </c>
      <c r="I29" s="8">
        <v>92</v>
      </c>
      <c r="J29" s="8">
        <v>73</v>
      </c>
      <c r="K29" s="8">
        <v>88</v>
      </c>
      <c r="L29" s="8">
        <v>88</v>
      </c>
      <c r="M29" s="8">
        <v>86</v>
      </c>
      <c r="N29" s="8">
        <v>90</v>
      </c>
      <c r="O29" s="8">
        <v>90</v>
      </c>
      <c r="P29" s="8">
        <v>79</v>
      </c>
      <c r="Q29" s="8">
        <v>91</v>
      </c>
      <c r="R29" s="8">
        <v>68</v>
      </c>
      <c r="S29" s="8">
        <v>81</v>
      </c>
      <c r="T29" s="8">
        <v>0</v>
      </c>
      <c r="U29" s="8">
        <v>70</v>
      </c>
      <c r="V29" s="8">
        <v>0</v>
      </c>
      <c r="W29" s="8">
        <v>0</v>
      </c>
      <c r="X29" s="8">
        <v>65</v>
      </c>
      <c r="Y29" s="14">
        <v>88.4</v>
      </c>
      <c r="Z29" s="9">
        <f>(D29*5+E29*2+F29*2+G29*3+H29*3+I29*0+J29*2+K29*2+L29*3+M29*1+N29*4+O29*5+P29*2.5+Q29*0+R29*2+S29*3+T29*0+U29*2+X29+Y29)/43.5</f>
        <v>84.733333333333334</v>
      </c>
    </row>
    <row r="30" spans="1:26" x14ac:dyDescent="0.2">
      <c r="A30" s="7">
        <v>29</v>
      </c>
      <c r="B30" s="8">
        <v>2021112202</v>
      </c>
      <c r="C30" s="8" t="s">
        <v>58</v>
      </c>
      <c r="D30" s="8">
        <v>92</v>
      </c>
      <c r="E30" s="8">
        <v>70</v>
      </c>
      <c r="F30" s="8">
        <v>85</v>
      </c>
      <c r="G30" s="8">
        <v>77</v>
      </c>
      <c r="H30" s="8">
        <v>96</v>
      </c>
      <c r="I30" s="8">
        <v>92</v>
      </c>
      <c r="J30" s="8">
        <v>84</v>
      </c>
      <c r="K30" s="8">
        <v>91</v>
      </c>
      <c r="L30" s="8">
        <v>80</v>
      </c>
      <c r="M30" s="8">
        <v>83</v>
      </c>
      <c r="N30" s="8">
        <v>98</v>
      </c>
      <c r="O30" s="8">
        <v>72</v>
      </c>
      <c r="P30" s="8">
        <v>88</v>
      </c>
      <c r="Q30" s="8">
        <v>94</v>
      </c>
      <c r="R30" s="8">
        <v>80</v>
      </c>
      <c r="S30" s="8">
        <v>75</v>
      </c>
      <c r="T30" s="8">
        <v>0</v>
      </c>
      <c r="U30" s="8">
        <v>77</v>
      </c>
      <c r="V30" s="8">
        <v>92</v>
      </c>
      <c r="W30" s="8">
        <v>0</v>
      </c>
      <c r="X30" s="8">
        <v>86</v>
      </c>
      <c r="Y30" s="14">
        <v>96.2</v>
      </c>
      <c r="Z30" s="9">
        <f>(D30*5+E30*2+F30*2+G30*3+H30*3+I30*0+J30*2+K30*2+L30*3+M30*1+N30*4+O30*5+P30*2.5+Q30*0+R30*2+S30*3+T30*0+U30*2+V30*2+X30+Y30)/45.5</f>
        <v>84.378021978021977</v>
      </c>
    </row>
    <row r="31" spans="1:26" x14ac:dyDescent="0.2">
      <c r="A31" s="7">
        <v>30</v>
      </c>
      <c r="B31" s="8">
        <v>2021112279</v>
      </c>
      <c r="C31" s="8" t="s">
        <v>60</v>
      </c>
      <c r="D31" s="8">
        <v>76</v>
      </c>
      <c r="E31" s="8">
        <v>84</v>
      </c>
      <c r="F31" s="8">
        <v>89</v>
      </c>
      <c r="G31" s="8">
        <v>81</v>
      </c>
      <c r="H31" s="8">
        <v>85</v>
      </c>
      <c r="I31" s="8">
        <v>92</v>
      </c>
      <c r="J31" s="8">
        <v>85</v>
      </c>
      <c r="K31" s="8">
        <v>90</v>
      </c>
      <c r="L31" s="8">
        <v>85</v>
      </c>
      <c r="M31" s="8">
        <v>83</v>
      </c>
      <c r="N31" s="8">
        <v>85</v>
      </c>
      <c r="O31" s="8">
        <v>88</v>
      </c>
      <c r="P31" s="8">
        <v>86</v>
      </c>
      <c r="Q31" s="8">
        <v>87</v>
      </c>
      <c r="R31" s="8">
        <v>73</v>
      </c>
      <c r="S31" s="8">
        <v>82</v>
      </c>
      <c r="T31" s="8">
        <v>0</v>
      </c>
      <c r="U31" s="8">
        <v>87</v>
      </c>
      <c r="V31" s="8">
        <v>92</v>
      </c>
      <c r="W31" s="8">
        <v>0</v>
      </c>
      <c r="X31" s="8">
        <v>81</v>
      </c>
      <c r="Y31" s="14">
        <v>84.8</v>
      </c>
      <c r="Z31" s="9">
        <f>(D31*5+E31*2+F31*2+G31*3+H31*3+I31*0+J31*2+K31*2+L31*3+M31*1+N31*4+O31*5+P31*2.5+Q31*0+R31*2+S31*3+T31*0+U31*2+V31*2+X31+Y31)/45.5</f>
        <v>84.017582417582418</v>
      </c>
    </row>
    <row r="32" spans="1:26" x14ac:dyDescent="0.2">
      <c r="A32" s="7">
        <v>31</v>
      </c>
      <c r="B32" s="8">
        <v>2021112197</v>
      </c>
      <c r="C32" s="8" t="s">
        <v>58</v>
      </c>
      <c r="D32" s="8">
        <v>83</v>
      </c>
      <c r="E32" s="8">
        <v>76</v>
      </c>
      <c r="F32" s="8">
        <v>83</v>
      </c>
      <c r="G32" s="8">
        <v>82</v>
      </c>
      <c r="H32" s="8">
        <v>94</v>
      </c>
      <c r="I32" s="8">
        <v>92</v>
      </c>
      <c r="J32" s="8">
        <v>75</v>
      </c>
      <c r="K32" s="8">
        <v>86</v>
      </c>
      <c r="L32" s="8">
        <v>79</v>
      </c>
      <c r="M32" s="8">
        <v>78</v>
      </c>
      <c r="N32" s="8">
        <v>97</v>
      </c>
      <c r="O32" s="8">
        <v>90</v>
      </c>
      <c r="P32" s="8">
        <v>81</v>
      </c>
      <c r="Q32" s="8">
        <v>90</v>
      </c>
      <c r="R32" s="8">
        <v>70</v>
      </c>
      <c r="S32" s="8">
        <v>86</v>
      </c>
      <c r="T32" s="8">
        <v>0</v>
      </c>
      <c r="U32" s="8">
        <v>63</v>
      </c>
      <c r="V32" s="8">
        <v>0</v>
      </c>
      <c r="W32" s="8">
        <v>0</v>
      </c>
      <c r="X32" s="8">
        <v>89</v>
      </c>
      <c r="Y32" s="14">
        <v>89</v>
      </c>
      <c r="Z32" s="9">
        <f>(D32*5+E32*2+F32*2+G32*3+H32*3+I32*0+J32*2+K32*2+L32*3+M32*1+N32*4+O32*5+P32*2.5+Q32*0+R32*2+S32*3+T32*0+U32*2+X32+Y32)/43.5</f>
        <v>83.689655172413794</v>
      </c>
    </row>
    <row r="33" spans="1:26" x14ac:dyDescent="0.2">
      <c r="A33" s="7">
        <v>32</v>
      </c>
      <c r="B33" s="8">
        <v>2021112234</v>
      </c>
      <c r="C33" s="8" t="s">
        <v>59</v>
      </c>
      <c r="D33" s="8">
        <v>77</v>
      </c>
      <c r="E33" s="8">
        <v>66</v>
      </c>
      <c r="F33" s="8">
        <v>90</v>
      </c>
      <c r="G33" s="8">
        <v>86</v>
      </c>
      <c r="H33" s="8">
        <v>88</v>
      </c>
      <c r="I33" s="8">
        <v>91</v>
      </c>
      <c r="J33" s="8">
        <v>90</v>
      </c>
      <c r="K33" s="8">
        <v>89</v>
      </c>
      <c r="L33" s="8">
        <v>80</v>
      </c>
      <c r="M33" s="8">
        <v>83</v>
      </c>
      <c r="N33" s="8">
        <v>96</v>
      </c>
      <c r="O33" s="8">
        <v>75</v>
      </c>
      <c r="P33" s="8">
        <v>74</v>
      </c>
      <c r="Q33" s="8">
        <v>92</v>
      </c>
      <c r="R33" s="8">
        <v>90</v>
      </c>
      <c r="S33" s="8">
        <v>86</v>
      </c>
      <c r="T33" s="8">
        <v>0</v>
      </c>
      <c r="U33" s="8">
        <v>90</v>
      </c>
      <c r="V33" s="8">
        <v>0</v>
      </c>
      <c r="W33" s="8">
        <v>0</v>
      </c>
      <c r="X33" s="8">
        <v>84</v>
      </c>
      <c r="Y33" s="14">
        <v>87.6</v>
      </c>
      <c r="Z33" s="9">
        <f>(D33*5+E33*2+F33*2+G33*3+H33*3+I33*0+J33*2+K33*2+L33*3+M33*1+N33*4+O33*5+P33*2.5+Q33*0+R33*2+S33*3+T33*0+U33*2+X33+Y33)/43.5</f>
        <v>83.531034482758614</v>
      </c>
    </row>
    <row r="34" spans="1:26" x14ac:dyDescent="0.2">
      <c r="A34" s="7">
        <v>33</v>
      </c>
      <c r="B34" s="8">
        <v>2021112284</v>
      </c>
      <c r="C34" s="8" t="s">
        <v>61</v>
      </c>
      <c r="D34" s="8">
        <v>78</v>
      </c>
      <c r="E34" s="8">
        <v>72</v>
      </c>
      <c r="F34" s="8">
        <v>94</v>
      </c>
      <c r="G34" s="8">
        <v>83</v>
      </c>
      <c r="H34" s="8">
        <v>79</v>
      </c>
      <c r="I34" s="8">
        <v>92</v>
      </c>
      <c r="J34" s="8">
        <v>77</v>
      </c>
      <c r="K34" s="8">
        <v>89</v>
      </c>
      <c r="L34" s="8">
        <v>79</v>
      </c>
      <c r="M34" s="8">
        <v>86</v>
      </c>
      <c r="N34" s="8">
        <v>94</v>
      </c>
      <c r="O34" s="8">
        <v>91</v>
      </c>
      <c r="P34" s="8">
        <v>85</v>
      </c>
      <c r="Q34" s="8">
        <v>90</v>
      </c>
      <c r="R34" s="8">
        <v>69</v>
      </c>
      <c r="S34" s="8">
        <v>82</v>
      </c>
      <c r="T34" s="8">
        <v>0</v>
      </c>
      <c r="U34" s="8">
        <v>86</v>
      </c>
      <c r="V34" s="8">
        <v>0</v>
      </c>
      <c r="W34" s="8">
        <v>0</v>
      </c>
      <c r="X34" s="8">
        <v>73</v>
      </c>
      <c r="Y34" s="14">
        <v>83.8</v>
      </c>
      <c r="Z34" s="9">
        <f>(D34*5+E34*2+F34*2+G34*3+H34*3+I34*0+J34*2+K34*2+L34*3+M34*1+N34*4+O34*5+P34*2.5+Q34*0+R34*2+S34*3+T34*0+U34*2+X34+Y34)/43.5</f>
        <v>83.202298850574721</v>
      </c>
    </row>
    <row r="35" spans="1:26" x14ac:dyDescent="0.2">
      <c r="A35" s="7">
        <v>34</v>
      </c>
      <c r="B35" s="8">
        <v>2021112262</v>
      </c>
      <c r="C35" s="8" t="s">
        <v>60</v>
      </c>
      <c r="D35" s="8">
        <v>88</v>
      </c>
      <c r="E35" s="8">
        <v>83</v>
      </c>
      <c r="F35" s="8">
        <v>79</v>
      </c>
      <c r="G35" s="8">
        <v>80</v>
      </c>
      <c r="H35" s="8">
        <v>87</v>
      </c>
      <c r="I35" s="8">
        <v>92</v>
      </c>
      <c r="J35" s="8">
        <v>79</v>
      </c>
      <c r="K35" s="8">
        <v>87</v>
      </c>
      <c r="L35" s="8">
        <v>86</v>
      </c>
      <c r="M35" s="8">
        <v>81</v>
      </c>
      <c r="N35" s="8">
        <v>81</v>
      </c>
      <c r="O35" s="8">
        <v>80</v>
      </c>
      <c r="P35" s="8">
        <v>80</v>
      </c>
      <c r="Q35" s="8">
        <v>93</v>
      </c>
      <c r="R35" s="8">
        <v>77</v>
      </c>
      <c r="S35" s="8">
        <v>80</v>
      </c>
      <c r="T35" s="8">
        <v>0</v>
      </c>
      <c r="U35" s="8">
        <v>94</v>
      </c>
      <c r="V35" s="8">
        <v>0</v>
      </c>
      <c r="W35" s="8">
        <v>0</v>
      </c>
      <c r="X35" s="8">
        <v>82</v>
      </c>
      <c r="Y35" s="14">
        <v>89.4</v>
      </c>
      <c r="Z35" s="9">
        <f>(D35*5+E35*2+F35*2+G35*3+H35*3+I35*0+J35*2+K35*2+L35*3+M35*1+N35*4+O35*5+P35*2.5+Q35*0+R35*2+S35*3+T35*0+U35*2+X35+Y35)/43.5</f>
        <v>83.066666666666663</v>
      </c>
    </row>
    <row r="36" spans="1:26" x14ac:dyDescent="0.2">
      <c r="A36" s="7">
        <v>35</v>
      </c>
      <c r="B36" s="8">
        <v>2021112291</v>
      </c>
      <c r="C36" s="8" t="s">
        <v>61</v>
      </c>
      <c r="D36" s="8">
        <v>79</v>
      </c>
      <c r="E36" s="8">
        <v>85</v>
      </c>
      <c r="F36" s="8">
        <v>88</v>
      </c>
      <c r="G36" s="8">
        <v>86</v>
      </c>
      <c r="H36" s="8">
        <v>88</v>
      </c>
      <c r="I36" s="8">
        <v>92</v>
      </c>
      <c r="J36" s="8">
        <v>89</v>
      </c>
      <c r="K36" s="8">
        <v>87.25</v>
      </c>
      <c r="L36" s="8">
        <v>79</v>
      </c>
      <c r="M36" s="8">
        <v>85</v>
      </c>
      <c r="N36" s="8">
        <v>79</v>
      </c>
      <c r="O36" s="8">
        <v>74</v>
      </c>
      <c r="P36" s="8">
        <v>72</v>
      </c>
      <c r="Q36" s="8">
        <v>92</v>
      </c>
      <c r="R36" s="8">
        <v>91</v>
      </c>
      <c r="S36" s="8">
        <v>91</v>
      </c>
      <c r="T36" s="8">
        <v>0</v>
      </c>
      <c r="U36" s="8">
        <v>91</v>
      </c>
      <c r="V36" s="8">
        <v>0</v>
      </c>
      <c r="W36" s="8">
        <v>0</v>
      </c>
      <c r="X36" s="8">
        <v>80</v>
      </c>
      <c r="Y36" s="14">
        <v>92</v>
      </c>
      <c r="Z36" s="9">
        <f>(D36*5+E36*2+F36*2+G36*3+H36*3+I36*0+J36*2+K36*2+L36*3+M36*1+N36*4+O36*5+P36*2.5+Q36*0+R36*2+S36*3+T36*0+U36*2+X36+Y36)/43.5</f>
        <v>83.045977011494259</v>
      </c>
    </row>
    <row r="37" spans="1:26" x14ac:dyDescent="0.2">
      <c r="A37" s="7">
        <v>36</v>
      </c>
      <c r="B37" s="8">
        <v>2021112251</v>
      </c>
      <c r="C37" s="8" t="s">
        <v>59</v>
      </c>
      <c r="D37" s="8">
        <v>88</v>
      </c>
      <c r="E37" s="8">
        <v>68</v>
      </c>
      <c r="F37" s="8">
        <v>96</v>
      </c>
      <c r="G37" s="8">
        <v>81</v>
      </c>
      <c r="H37" s="8">
        <v>90</v>
      </c>
      <c r="I37" s="8">
        <v>92</v>
      </c>
      <c r="J37" s="8">
        <v>74</v>
      </c>
      <c r="K37" s="8">
        <v>87</v>
      </c>
      <c r="L37" s="8">
        <v>73</v>
      </c>
      <c r="M37" s="8">
        <v>83</v>
      </c>
      <c r="N37" s="8">
        <v>92</v>
      </c>
      <c r="O37" s="8">
        <v>82</v>
      </c>
      <c r="P37" s="8">
        <v>74</v>
      </c>
      <c r="Q37" s="8">
        <v>91</v>
      </c>
      <c r="R37" s="8">
        <v>77</v>
      </c>
      <c r="S37" s="8">
        <v>81</v>
      </c>
      <c r="T37" s="8">
        <v>0</v>
      </c>
      <c r="U37" s="8">
        <v>90</v>
      </c>
      <c r="V37" s="8">
        <v>84</v>
      </c>
      <c r="W37" s="8">
        <v>0</v>
      </c>
      <c r="X37" s="8">
        <v>74</v>
      </c>
      <c r="Y37" s="14">
        <v>89</v>
      </c>
      <c r="Z37" s="9">
        <f>(D37*5+E37*2+F37*2+G37*3+H37*3+I37*0+J37*2+K37*2+L37*3+M37*1+N37*4+O37*5+P37*2.5+Q37*0+R37*2+S37*3+T37*0+U37*2+V37*2+X37+Y37)/45.5</f>
        <v>82.989010989010993</v>
      </c>
    </row>
    <row r="38" spans="1:26" x14ac:dyDescent="0.2">
      <c r="A38" s="7">
        <v>37</v>
      </c>
      <c r="B38" s="8">
        <v>2021112294</v>
      </c>
      <c r="C38" s="8" t="s">
        <v>61</v>
      </c>
      <c r="D38" s="8">
        <v>71</v>
      </c>
      <c r="E38" s="8">
        <v>79</v>
      </c>
      <c r="F38" s="8">
        <v>90</v>
      </c>
      <c r="G38" s="8">
        <v>83</v>
      </c>
      <c r="H38" s="8">
        <v>87</v>
      </c>
      <c r="I38" s="8">
        <v>92</v>
      </c>
      <c r="J38" s="8">
        <v>92</v>
      </c>
      <c r="K38" s="8">
        <v>83.75</v>
      </c>
      <c r="L38" s="8">
        <v>87</v>
      </c>
      <c r="M38" s="8">
        <v>82</v>
      </c>
      <c r="N38" s="8">
        <v>77</v>
      </c>
      <c r="O38" s="8">
        <v>86</v>
      </c>
      <c r="P38" s="8">
        <v>72</v>
      </c>
      <c r="Q38" s="8">
        <v>92</v>
      </c>
      <c r="R38" s="8">
        <v>91</v>
      </c>
      <c r="S38" s="8">
        <v>84</v>
      </c>
      <c r="T38" s="8">
        <v>0</v>
      </c>
      <c r="U38" s="8">
        <v>90</v>
      </c>
      <c r="V38" s="8">
        <v>85</v>
      </c>
      <c r="W38" s="8">
        <v>0</v>
      </c>
      <c r="X38" s="8">
        <v>84</v>
      </c>
      <c r="Y38" s="14">
        <v>89.4</v>
      </c>
      <c r="Z38" s="9">
        <f>(D38*5+E38*2+F38*2+G38*3+H38*3+I38*0+J38*2+K38*2+L38*3+M38*1+N38*4+O38*5+P38*2.5+Q38*0+R38*2+S38*3+T38*0+U38*2+V38*2+X38+Y38)/45.5</f>
        <v>82.920879120879121</v>
      </c>
    </row>
    <row r="39" spans="1:26" x14ac:dyDescent="0.2">
      <c r="A39" s="7">
        <v>38</v>
      </c>
      <c r="B39" s="8">
        <v>2021112242</v>
      </c>
      <c r="C39" s="8" t="s">
        <v>59</v>
      </c>
      <c r="D39" s="8">
        <v>73</v>
      </c>
      <c r="E39" s="8">
        <v>85</v>
      </c>
      <c r="F39" s="8">
        <v>86</v>
      </c>
      <c r="G39" s="8">
        <v>80</v>
      </c>
      <c r="H39" s="8">
        <v>92</v>
      </c>
      <c r="I39" s="8">
        <v>92</v>
      </c>
      <c r="J39" s="8">
        <v>83</v>
      </c>
      <c r="K39" s="8">
        <v>90</v>
      </c>
      <c r="L39" s="8">
        <v>83</v>
      </c>
      <c r="M39" s="8">
        <v>82</v>
      </c>
      <c r="N39" s="8">
        <v>88</v>
      </c>
      <c r="O39" s="8">
        <v>77</v>
      </c>
      <c r="P39" s="8">
        <v>81</v>
      </c>
      <c r="Q39" s="8">
        <v>94</v>
      </c>
      <c r="R39" s="8">
        <v>83</v>
      </c>
      <c r="S39" s="8">
        <v>82</v>
      </c>
      <c r="T39" s="8">
        <v>0</v>
      </c>
      <c r="U39" s="8">
        <v>93</v>
      </c>
      <c r="V39" s="8">
        <v>0</v>
      </c>
      <c r="W39" s="8">
        <v>0</v>
      </c>
      <c r="X39" s="8">
        <v>81</v>
      </c>
      <c r="Y39" s="14">
        <v>86.3</v>
      </c>
      <c r="Z39" s="9">
        <f>(D39*5+E39*2+F39*2+G39*3+H39*3+I39*0+J39*2+K39*2+L39*3+M39*1+N39*4+O39*5+P39*2.5+Q39*0+R39*2+S39*3+T39*0+U39*2+X39+Y39)/43.5</f>
        <v>82.868965517241378</v>
      </c>
    </row>
    <row r="40" spans="1:26" x14ac:dyDescent="0.2">
      <c r="A40" s="7">
        <v>39</v>
      </c>
      <c r="B40" s="8">
        <v>2021112302</v>
      </c>
      <c r="C40" s="8" t="s">
        <v>61</v>
      </c>
      <c r="D40" s="8">
        <v>89</v>
      </c>
      <c r="E40" s="8">
        <v>68</v>
      </c>
      <c r="F40" s="8">
        <v>83</v>
      </c>
      <c r="G40" s="8">
        <v>83</v>
      </c>
      <c r="H40" s="8">
        <v>92</v>
      </c>
      <c r="I40" s="8">
        <v>92</v>
      </c>
      <c r="J40" s="8">
        <v>86</v>
      </c>
      <c r="K40" s="8">
        <v>93</v>
      </c>
      <c r="L40" s="8">
        <v>73</v>
      </c>
      <c r="M40" s="8">
        <v>85</v>
      </c>
      <c r="N40" s="8">
        <v>78</v>
      </c>
      <c r="O40" s="8">
        <v>82</v>
      </c>
      <c r="P40" s="8">
        <v>75</v>
      </c>
      <c r="Q40" s="8">
        <v>81</v>
      </c>
      <c r="R40" s="8">
        <v>84</v>
      </c>
      <c r="S40" s="8">
        <v>77</v>
      </c>
      <c r="T40" s="8">
        <v>0</v>
      </c>
      <c r="U40" s="8">
        <v>96</v>
      </c>
      <c r="V40" s="8">
        <v>0</v>
      </c>
      <c r="W40" s="8">
        <v>0</v>
      </c>
      <c r="X40" s="8">
        <v>79</v>
      </c>
      <c r="Y40" s="14">
        <v>83.4</v>
      </c>
      <c r="Z40" s="9">
        <f>(D40*5+E40*2+F40*2+G40*3+H40*3+I40*0+J40*2+K40*2+L40*3+M40*1+N40*4+O40*5+P40*2.5+Q40*0+R40*2+S40*3+T40*0+U40*2+X40+Y40)/43.5</f>
        <v>82.687356321839076</v>
      </c>
    </row>
    <row r="41" spans="1:26" x14ac:dyDescent="0.2">
      <c r="A41" s="7">
        <v>40</v>
      </c>
      <c r="B41" s="8">
        <v>2021112212</v>
      </c>
      <c r="C41" s="8" t="s">
        <v>58</v>
      </c>
      <c r="D41" s="8">
        <v>74</v>
      </c>
      <c r="E41" s="8">
        <v>82</v>
      </c>
      <c r="F41" s="8">
        <v>79</v>
      </c>
      <c r="G41" s="8">
        <v>87</v>
      </c>
      <c r="H41" s="8">
        <v>89</v>
      </c>
      <c r="I41" s="8">
        <v>91</v>
      </c>
      <c r="J41" s="8">
        <v>84</v>
      </c>
      <c r="K41" s="8">
        <v>87</v>
      </c>
      <c r="L41" s="8">
        <v>76</v>
      </c>
      <c r="M41" s="8">
        <v>80</v>
      </c>
      <c r="N41" s="8">
        <v>83</v>
      </c>
      <c r="O41" s="8">
        <v>87</v>
      </c>
      <c r="P41" s="8">
        <v>81</v>
      </c>
      <c r="Q41" s="8">
        <v>87</v>
      </c>
      <c r="R41" s="8">
        <v>78</v>
      </c>
      <c r="S41" s="8">
        <v>82</v>
      </c>
      <c r="T41" s="8">
        <v>0</v>
      </c>
      <c r="U41" s="8">
        <v>85</v>
      </c>
      <c r="V41" s="8">
        <v>91</v>
      </c>
      <c r="W41" s="8">
        <v>0</v>
      </c>
      <c r="X41" s="8">
        <v>85</v>
      </c>
      <c r="Y41" s="14">
        <v>73.400000000000006</v>
      </c>
      <c r="Z41" s="9">
        <f>(D41*5+E41*2+F41*2+G41*3+H41*3+I41*0+J41*2+K41*2+L41*3+M41*1+N41*4+O41*5+P41*2.5+Q41*0+R41*2+S41*3+T41*0+U41*2+V41*2+X41+Y41)/45.5</f>
        <v>82.459340659340668</v>
      </c>
    </row>
    <row r="42" spans="1:26" x14ac:dyDescent="0.2">
      <c r="A42" s="7">
        <v>41</v>
      </c>
      <c r="B42" s="8">
        <v>2021112258</v>
      </c>
      <c r="C42" s="8" t="s">
        <v>60</v>
      </c>
      <c r="D42" s="8">
        <v>79</v>
      </c>
      <c r="E42" s="8">
        <v>69</v>
      </c>
      <c r="F42" s="8">
        <v>80</v>
      </c>
      <c r="G42" s="8">
        <v>85</v>
      </c>
      <c r="H42" s="8">
        <v>93</v>
      </c>
      <c r="I42" s="8">
        <v>92</v>
      </c>
      <c r="J42" s="8">
        <v>79</v>
      </c>
      <c r="K42" s="8">
        <v>89</v>
      </c>
      <c r="L42" s="8">
        <v>89</v>
      </c>
      <c r="M42" s="8">
        <v>84</v>
      </c>
      <c r="N42" s="8">
        <v>80</v>
      </c>
      <c r="O42" s="8">
        <v>79</v>
      </c>
      <c r="P42" s="8">
        <v>85</v>
      </c>
      <c r="Q42" s="8">
        <v>91</v>
      </c>
      <c r="R42" s="8">
        <v>81</v>
      </c>
      <c r="S42" s="8">
        <v>82</v>
      </c>
      <c r="T42" s="8">
        <v>0</v>
      </c>
      <c r="U42" s="8">
        <v>84</v>
      </c>
      <c r="V42" s="8">
        <v>0</v>
      </c>
      <c r="W42" s="8">
        <v>0</v>
      </c>
      <c r="X42" s="8">
        <v>76</v>
      </c>
      <c r="Y42" s="14">
        <v>89.6</v>
      </c>
      <c r="Z42" s="9">
        <f>(D42*5+E42*2+F42*2+G42*3+H42*3+I42*0+J42*2+K42*2+L42*3+M42*1+N42*4+O42*5+P42*2.5+Q42*0+R42*2+S42*3+T42*0+U42*2+X42+Y42)/43.5</f>
        <v>82.37011494252873</v>
      </c>
    </row>
    <row r="43" spans="1:26" x14ac:dyDescent="0.2">
      <c r="A43" s="7">
        <v>42</v>
      </c>
      <c r="B43" s="8">
        <v>2021112292</v>
      </c>
      <c r="C43" s="8" t="s">
        <v>61</v>
      </c>
      <c r="D43" s="8">
        <v>84</v>
      </c>
      <c r="E43" s="8">
        <v>80</v>
      </c>
      <c r="F43" s="8">
        <v>79</v>
      </c>
      <c r="G43" s="8">
        <v>85</v>
      </c>
      <c r="H43" s="8">
        <v>90</v>
      </c>
      <c r="I43" s="8">
        <v>92</v>
      </c>
      <c r="J43" s="8">
        <v>69</v>
      </c>
      <c r="K43" s="8">
        <v>82.75</v>
      </c>
      <c r="L43" s="8">
        <v>73</v>
      </c>
      <c r="M43" s="8">
        <v>82</v>
      </c>
      <c r="N43" s="8">
        <v>70</v>
      </c>
      <c r="O43" s="8">
        <v>97</v>
      </c>
      <c r="P43" s="8">
        <v>82</v>
      </c>
      <c r="Q43" s="8">
        <v>89</v>
      </c>
      <c r="R43" s="8">
        <v>74</v>
      </c>
      <c r="S43" s="8">
        <v>79</v>
      </c>
      <c r="T43" s="8">
        <v>0</v>
      </c>
      <c r="U43" s="8">
        <v>88</v>
      </c>
      <c r="V43" s="8">
        <v>0</v>
      </c>
      <c r="W43" s="8">
        <v>0</v>
      </c>
      <c r="X43" s="8">
        <v>87</v>
      </c>
      <c r="Y43" s="14">
        <v>91.4</v>
      </c>
      <c r="Z43" s="9">
        <f>(D43*5+E43*2+F43*2+G43*3+H43*3+I43*0+J43*2+K43*2+L43*3+M43*1+N43*4+O43*5+P43*2.5+Q43*0+R43*2+S43*3+T43*0+U43*2+X43+Y43)/43.5</f>
        <v>82.227586206896561</v>
      </c>
    </row>
    <row r="44" spans="1:26" x14ac:dyDescent="0.2">
      <c r="A44" s="7">
        <v>43</v>
      </c>
      <c r="B44" s="8">
        <v>2021112282</v>
      </c>
      <c r="C44" s="8" t="s">
        <v>60</v>
      </c>
      <c r="D44" s="8">
        <v>78</v>
      </c>
      <c r="E44" s="8">
        <v>75</v>
      </c>
      <c r="F44" s="8">
        <v>81</v>
      </c>
      <c r="G44" s="8">
        <v>80</v>
      </c>
      <c r="H44" s="8">
        <v>81</v>
      </c>
      <c r="I44" s="8">
        <v>92</v>
      </c>
      <c r="J44" s="8">
        <v>89</v>
      </c>
      <c r="K44" s="8">
        <v>90</v>
      </c>
      <c r="L44" s="8">
        <v>89</v>
      </c>
      <c r="M44" s="8">
        <v>83</v>
      </c>
      <c r="N44" s="8">
        <v>76</v>
      </c>
      <c r="O44" s="8">
        <v>82</v>
      </c>
      <c r="P44" s="8">
        <v>83</v>
      </c>
      <c r="Q44" s="8">
        <v>93</v>
      </c>
      <c r="R44" s="8">
        <v>87</v>
      </c>
      <c r="S44" s="8">
        <v>80</v>
      </c>
      <c r="T44" s="8">
        <v>0</v>
      </c>
      <c r="U44" s="8">
        <v>89</v>
      </c>
      <c r="V44" s="8">
        <v>0</v>
      </c>
      <c r="W44" s="8">
        <v>0</v>
      </c>
      <c r="X44" s="8">
        <v>83</v>
      </c>
      <c r="Y44" s="14">
        <v>86.2</v>
      </c>
      <c r="Z44" s="9">
        <f>(D44*5+E44*2+F44*2+G44*3+H44*3+I44*0+J44*2+K44*2+L44*3+M44*1+N44*4+O44*5+P44*2.5+Q44*0+R44*2+S44*3+T44*0+U44*2+X44+Y44)/43.5</f>
        <v>82.2</v>
      </c>
    </row>
    <row r="45" spans="1:26" x14ac:dyDescent="0.2">
      <c r="A45" s="7">
        <v>44</v>
      </c>
      <c r="B45" s="8">
        <v>2021112199</v>
      </c>
      <c r="C45" s="8" t="s">
        <v>58</v>
      </c>
      <c r="D45" s="8">
        <v>78</v>
      </c>
      <c r="E45" s="8">
        <v>84</v>
      </c>
      <c r="F45" s="8">
        <v>80</v>
      </c>
      <c r="G45" s="8">
        <v>80</v>
      </c>
      <c r="H45" s="8">
        <v>86</v>
      </c>
      <c r="I45" s="8">
        <v>92</v>
      </c>
      <c r="J45" s="8">
        <v>76</v>
      </c>
      <c r="K45" s="8">
        <v>94</v>
      </c>
      <c r="L45" s="8">
        <v>87</v>
      </c>
      <c r="M45" s="8">
        <v>82</v>
      </c>
      <c r="N45" s="8">
        <v>83</v>
      </c>
      <c r="O45" s="8">
        <v>78</v>
      </c>
      <c r="P45" s="8">
        <v>87</v>
      </c>
      <c r="Q45" s="8">
        <v>88</v>
      </c>
      <c r="R45" s="8">
        <v>69</v>
      </c>
      <c r="S45" s="8">
        <v>85</v>
      </c>
      <c r="T45" s="8">
        <v>0</v>
      </c>
      <c r="U45" s="8">
        <v>0</v>
      </c>
      <c r="V45" s="8">
        <v>0</v>
      </c>
      <c r="W45" s="8">
        <v>0</v>
      </c>
      <c r="X45" s="8">
        <v>81</v>
      </c>
      <c r="Y45" s="14">
        <v>92</v>
      </c>
      <c r="Z45" s="9">
        <f>(D45*5+E45*2+F45*2+G45*3+H45*3+I45*0+J45*2+K45*2+L45*3+M45*1+N45*4+O45*5+P45*2.5+Q45*0+R45*2+S45*3+X45+Y45)/41.5</f>
        <v>82.036144578313255</v>
      </c>
    </row>
    <row r="46" spans="1:26" x14ac:dyDescent="0.2">
      <c r="A46" s="7">
        <v>45</v>
      </c>
      <c r="B46" s="8">
        <v>2021112281</v>
      </c>
      <c r="C46" s="8" t="s">
        <v>60</v>
      </c>
      <c r="D46" s="8">
        <v>75</v>
      </c>
      <c r="E46" s="8">
        <v>81</v>
      </c>
      <c r="F46" s="8">
        <v>89</v>
      </c>
      <c r="G46" s="8">
        <v>84</v>
      </c>
      <c r="H46" s="8">
        <v>80</v>
      </c>
      <c r="I46" s="8">
        <v>92</v>
      </c>
      <c r="J46" s="8">
        <v>86</v>
      </c>
      <c r="K46" s="8">
        <v>88</v>
      </c>
      <c r="L46" s="8">
        <v>80</v>
      </c>
      <c r="M46" s="8">
        <v>82</v>
      </c>
      <c r="N46" s="8">
        <v>81</v>
      </c>
      <c r="O46" s="8">
        <v>81</v>
      </c>
      <c r="P46" s="8">
        <v>93</v>
      </c>
      <c r="Q46" s="8">
        <v>91</v>
      </c>
      <c r="R46" s="8">
        <v>74</v>
      </c>
      <c r="S46" s="8">
        <v>80</v>
      </c>
      <c r="T46" s="8">
        <v>0</v>
      </c>
      <c r="U46" s="8">
        <v>93</v>
      </c>
      <c r="V46" s="8">
        <v>0</v>
      </c>
      <c r="W46" s="8">
        <v>0</v>
      </c>
      <c r="X46" s="8">
        <v>80</v>
      </c>
      <c r="Y46" s="14">
        <v>71.599999999999994</v>
      </c>
      <c r="Z46" s="9">
        <f>(D46*5+E46*2+F46*2+G46*3+H46*3+I46*0+J46*2+K46*2+L46*3+M46*1+N46*4+O46*5+P46*2.5+Q46*0+R46*2+S46*3+T46*0+U46*2+X46+Y46)/43.5</f>
        <v>81.933333333333337</v>
      </c>
    </row>
    <row r="47" spans="1:26" x14ac:dyDescent="0.2">
      <c r="A47" s="7">
        <v>46</v>
      </c>
      <c r="B47" s="8">
        <v>2021112305</v>
      </c>
      <c r="C47" s="8" t="s">
        <v>61</v>
      </c>
      <c r="D47" s="8">
        <v>69</v>
      </c>
      <c r="E47" s="8">
        <v>78</v>
      </c>
      <c r="F47" s="8">
        <v>84</v>
      </c>
      <c r="G47" s="8">
        <v>86</v>
      </c>
      <c r="H47" s="8">
        <v>88</v>
      </c>
      <c r="I47" s="8">
        <v>92</v>
      </c>
      <c r="J47" s="8">
        <v>76</v>
      </c>
      <c r="K47" s="8">
        <v>90.5</v>
      </c>
      <c r="L47" s="8">
        <v>86</v>
      </c>
      <c r="M47" s="8">
        <v>89</v>
      </c>
      <c r="N47" s="8">
        <v>88</v>
      </c>
      <c r="O47" s="8">
        <v>79</v>
      </c>
      <c r="P47" s="8">
        <v>79</v>
      </c>
      <c r="Q47" s="8">
        <v>91</v>
      </c>
      <c r="R47" s="8">
        <v>70</v>
      </c>
      <c r="S47" s="8">
        <v>87</v>
      </c>
      <c r="T47" s="8">
        <v>0</v>
      </c>
      <c r="U47" s="8">
        <v>91</v>
      </c>
      <c r="V47" s="8">
        <v>0</v>
      </c>
      <c r="W47" s="8">
        <v>0</v>
      </c>
      <c r="X47" s="8">
        <v>73</v>
      </c>
      <c r="Y47" s="14">
        <v>91.2</v>
      </c>
      <c r="Z47" s="9">
        <f>(D47*5+E47*2+F47*2+G47*3+H47*3+I47*0+J47*2+K47*2+L47*3+M47*1+N47*4+O47*5+P47*2.5+Q47*0+R47*2+S47*3+T47*0+U47*2+X47+Y47)/43.5</f>
        <v>81.901149425287358</v>
      </c>
    </row>
    <row r="48" spans="1:26" x14ac:dyDescent="0.2">
      <c r="A48" s="7">
        <v>47</v>
      </c>
      <c r="B48" s="8">
        <v>2021112243</v>
      </c>
      <c r="C48" s="8" t="s">
        <v>59</v>
      </c>
      <c r="D48" s="8">
        <v>85</v>
      </c>
      <c r="E48" s="8">
        <v>82</v>
      </c>
      <c r="F48" s="8">
        <v>84</v>
      </c>
      <c r="G48" s="8">
        <v>81</v>
      </c>
      <c r="H48" s="8">
        <v>95</v>
      </c>
      <c r="I48" s="8">
        <v>92</v>
      </c>
      <c r="J48" s="8">
        <v>85</v>
      </c>
      <c r="K48" s="8">
        <v>95</v>
      </c>
      <c r="L48" s="8">
        <v>82</v>
      </c>
      <c r="M48" s="8">
        <v>80</v>
      </c>
      <c r="N48" s="8">
        <v>69</v>
      </c>
      <c r="O48" s="8">
        <v>73</v>
      </c>
      <c r="P48" s="8">
        <v>90</v>
      </c>
      <c r="Q48" s="8">
        <v>92</v>
      </c>
      <c r="R48" s="8">
        <v>77</v>
      </c>
      <c r="S48" s="8">
        <v>86</v>
      </c>
      <c r="T48" s="8">
        <v>0</v>
      </c>
      <c r="U48" s="8">
        <v>69</v>
      </c>
      <c r="V48" s="8">
        <v>0</v>
      </c>
      <c r="W48" s="8">
        <v>0</v>
      </c>
      <c r="X48" s="8">
        <v>83</v>
      </c>
      <c r="Y48" s="14">
        <v>89.8</v>
      </c>
      <c r="Z48" s="9">
        <f>(D48*5+E48*2+F48*2+G48*3+H48*3+I48*0+J48*2+K48*2+L48*3+M48*1+N48*4+O48*5+P48*2.5+Q48*0+R48*2+S48*3+T48*0+U48*2+X48+Y48)/43.5</f>
        <v>81.834482758620695</v>
      </c>
    </row>
    <row r="49" spans="1:26" x14ac:dyDescent="0.2">
      <c r="A49" s="7">
        <v>48</v>
      </c>
      <c r="B49" s="8">
        <v>2021112272</v>
      </c>
      <c r="C49" s="8" t="s">
        <v>60</v>
      </c>
      <c r="D49" s="8">
        <v>75</v>
      </c>
      <c r="E49" s="8">
        <v>82</v>
      </c>
      <c r="F49" s="8">
        <v>83</v>
      </c>
      <c r="G49" s="8">
        <v>83</v>
      </c>
      <c r="H49" s="8">
        <v>84</v>
      </c>
      <c r="I49" s="8">
        <v>92</v>
      </c>
      <c r="J49" s="8">
        <v>86</v>
      </c>
      <c r="K49" s="8">
        <v>89</v>
      </c>
      <c r="L49" s="8">
        <v>83</v>
      </c>
      <c r="M49" s="8">
        <v>80</v>
      </c>
      <c r="N49" s="8">
        <v>79</v>
      </c>
      <c r="O49" s="8">
        <v>75</v>
      </c>
      <c r="P49" s="8">
        <v>82</v>
      </c>
      <c r="Q49" s="8">
        <v>92</v>
      </c>
      <c r="R49" s="8">
        <v>82</v>
      </c>
      <c r="S49" s="8">
        <v>87</v>
      </c>
      <c r="T49" s="8">
        <v>0</v>
      </c>
      <c r="U49" s="8">
        <v>93</v>
      </c>
      <c r="V49" s="8">
        <v>87</v>
      </c>
      <c r="W49" s="8">
        <v>0</v>
      </c>
      <c r="X49" s="8">
        <v>72</v>
      </c>
      <c r="Y49" s="14">
        <v>80.900000000000006</v>
      </c>
      <c r="Z49" s="9">
        <f>(D49*5+E49*2+F49*2+G49*3+H49*3+I49*0+J49*2+K49*2+L49*3+M49*1+N49*4+O49*5+P49*2.5+Q49*0+R49*2+S49*3+T49*0+U49*2+V49*2+X49+Y49)/45.5</f>
        <v>81.734065934065939</v>
      </c>
    </row>
    <row r="50" spans="1:26" x14ac:dyDescent="0.2">
      <c r="A50" s="7">
        <v>49</v>
      </c>
      <c r="B50" s="8">
        <v>2021112210</v>
      </c>
      <c r="C50" s="8" t="s">
        <v>58</v>
      </c>
      <c r="D50" s="8">
        <v>83</v>
      </c>
      <c r="E50" s="8">
        <v>81</v>
      </c>
      <c r="F50" s="8">
        <v>76</v>
      </c>
      <c r="G50" s="8">
        <v>82</v>
      </c>
      <c r="H50" s="8">
        <v>79</v>
      </c>
      <c r="I50" s="8">
        <v>92</v>
      </c>
      <c r="J50" s="8">
        <v>73</v>
      </c>
      <c r="K50" s="8">
        <v>87</v>
      </c>
      <c r="L50" s="8">
        <v>82</v>
      </c>
      <c r="M50" s="8">
        <v>81</v>
      </c>
      <c r="N50" s="8">
        <v>78</v>
      </c>
      <c r="O50" s="8">
        <v>92</v>
      </c>
      <c r="P50" s="8">
        <v>91</v>
      </c>
      <c r="Q50" s="8">
        <v>91</v>
      </c>
      <c r="R50" s="8">
        <v>71</v>
      </c>
      <c r="S50" s="8">
        <v>80</v>
      </c>
      <c r="T50" s="8">
        <v>0</v>
      </c>
      <c r="U50" s="8">
        <v>70</v>
      </c>
      <c r="V50" s="8">
        <v>83</v>
      </c>
      <c r="W50" s="8">
        <v>0</v>
      </c>
      <c r="X50" s="8">
        <v>83</v>
      </c>
      <c r="Y50" s="14">
        <v>80.400000000000006</v>
      </c>
      <c r="Z50" s="9">
        <f>(D50*5+E50*2+F50*2+G50*3+H50*3+I50*0+J50*2+K50*2+L50*3+M50*1+N50*4+O50*5+P50*2.5+Q50*0+R50*2+S50*3+T50*0+U50*2+V50*2+X50+Y50)/45.5</f>
        <v>81.536263736263734</v>
      </c>
    </row>
    <row r="51" spans="1:26" x14ac:dyDescent="0.2">
      <c r="A51" s="7">
        <v>50</v>
      </c>
      <c r="B51" s="8">
        <v>2021112267</v>
      </c>
      <c r="C51" s="8" t="s">
        <v>60</v>
      </c>
      <c r="D51" s="8">
        <v>74</v>
      </c>
      <c r="E51" s="8">
        <v>90</v>
      </c>
      <c r="F51" s="8">
        <v>80</v>
      </c>
      <c r="G51" s="8">
        <v>87</v>
      </c>
      <c r="H51" s="8">
        <v>75</v>
      </c>
      <c r="I51" s="8">
        <v>92</v>
      </c>
      <c r="J51" s="8">
        <v>74</v>
      </c>
      <c r="K51" s="8">
        <v>92</v>
      </c>
      <c r="L51" s="8">
        <v>78</v>
      </c>
      <c r="M51" s="8">
        <v>80</v>
      </c>
      <c r="N51" s="8">
        <v>86</v>
      </c>
      <c r="O51" s="8">
        <v>78</v>
      </c>
      <c r="P51" s="8">
        <v>78</v>
      </c>
      <c r="Q51" s="8">
        <v>92</v>
      </c>
      <c r="R51" s="8">
        <v>72</v>
      </c>
      <c r="S51" s="8">
        <v>81</v>
      </c>
      <c r="T51" s="8">
        <v>0</v>
      </c>
      <c r="U51" s="8">
        <v>90</v>
      </c>
      <c r="V51" s="11">
        <v>95</v>
      </c>
      <c r="W51" s="8">
        <v>0</v>
      </c>
      <c r="X51" s="8">
        <v>89</v>
      </c>
      <c r="Y51" s="14">
        <v>92</v>
      </c>
      <c r="Z51" s="9">
        <f>(D51*5+E51*2+F51*2+G51*3+H51*3+I51*0+J51*2+K51*2+L51*3+M51*1+N51*4+O51*5+P51*2.5+Q51*0+R51*2+S51*3+T51*0+U51*2+V51*2+X51+Y51)/45.5</f>
        <v>81.516483516483518</v>
      </c>
    </row>
    <row r="52" spans="1:26" x14ac:dyDescent="0.2">
      <c r="A52" s="7">
        <v>51</v>
      </c>
      <c r="B52" s="8">
        <v>2021112274</v>
      </c>
      <c r="C52" s="8" t="s">
        <v>60</v>
      </c>
      <c r="D52" s="8">
        <v>77</v>
      </c>
      <c r="E52" s="8">
        <v>77</v>
      </c>
      <c r="F52" s="8">
        <v>80</v>
      </c>
      <c r="G52" s="8">
        <v>84</v>
      </c>
      <c r="H52" s="8">
        <v>78</v>
      </c>
      <c r="I52" s="8">
        <v>92</v>
      </c>
      <c r="J52" s="8">
        <v>83</v>
      </c>
      <c r="K52" s="8">
        <v>89</v>
      </c>
      <c r="L52" s="8">
        <v>83</v>
      </c>
      <c r="M52" s="8">
        <v>86</v>
      </c>
      <c r="N52" s="8">
        <v>72</v>
      </c>
      <c r="O52" s="8">
        <v>88</v>
      </c>
      <c r="P52" s="8">
        <v>77</v>
      </c>
      <c r="Q52" s="8">
        <v>90</v>
      </c>
      <c r="R52" s="8">
        <v>77</v>
      </c>
      <c r="S52" s="8">
        <v>84</v>
      </c>
      <c r="T52" s="8">
        <v>0</v>
      </c>
      <c r="U52" s="8">
        <v>96</v>
      </c>
      <c r="V52" s="8">
        <v>0</v>
      </c>
      <c r="W52" s="8">
        <v>0</v>
      </c>
      <c r="X52" s="8">
        <v>79</v>
      </c>
      <c r="Y52" s="14">
        <v>83.6</v>
      </c>
      <c r="Z52" s="9">
        <f>(D52*5+E52*2+F52*2+G52*3+H52*3+I52*0+J52*2+K52*2+L52*3+M52*1+N52*4+O52*5+P52*2.5+Q52*0+R52*2+S52*3+T52*0+U52*2+X52+Y52)/43.5</f>
        <v>81.49655172413793</v>
      </c>
    </row>
    <row r="53" spans="1:26" x14ac:dyDescent="0.2">
      <c r="A53" s="7">
        <v>52</v>
      </c>
      <c r="B53" s="8">
        <v>2021112241</v>
      </c>
      <c r="C53" s="8" t="s">
        <v>59</v>
      </c>
      <c r="D53" s="8">
        <v>71</v>
      </c>
      <c r="E53" s="8">
        <v>83</v>
      </c>
      <c r="F53" s="8">
        <v>89</v>
      </c>
      <c r="G53" s="8">
        <v>85</v>
      </c>
      <c r="H53" s="8">
        <v>83</v>
      </c>
      <c r="I53" s="8">
        <v>92</v>
      </c>
      <c r="J53" s="8">
        <v>75</v>
      </c>
      <c r="K53" s="8">
        <v>90</v>
      </c>
      <c r="L53" s="8">
        <v>87</v>
      </c>
      <c r="M53" s="8">
        <v>76</v>
      </c>
      <c r="N53" s="8">
        <v>88</v>
      </c>
      <c r="O53" s="8">
        <v>81</v>
      </c>
      <c r="P53" s="8">
        <v>82</v>
      </c>
      <c r="Q53" s="8">
        <v>92</v>
      </c>
      <c r="R53" s="8">
        <v>69</v>
      </c>
      <c r="S53" s="8">
        <v>86</v>
      </c>
      <c r="T53" s="8">
        <v>0</v>
      </c>
      <c r="U53" s="8">
        <v>84</v>
      </c>
      <c r="V53" s="8">
        <v>73</v>
      </c>
      <c r="W53" s="8">
        <v>0</v>
      </c>
      <c r="X53" s="8">
        <v>77</v>
      </c>
      <c r="Y53" s="14">
        <v>87.7</v>
      </c>
      <c r="Z53" s="9">
        <f>(D53*5+E53*2+F53*2+G53*3+H53*3+I53*0+J53*2+K53*2+L53*3+M53*1+N53*4+O53*5+P53*2.5+Q53*0+R53*2+S53*3+T53*0+U53*2+V53*2+X53+Y53)/45.5</f>
        <v>81.465934065934064</v>
      </c>
    </row>
    <row r="54" spans="1:26" x14ac:dyDescent="0.2">
      <c r="A54" s="7">
        <v>53</v>
      </c>
      <c r="B54" s="8">
        <v>2021112276</v>
      </c>
      <c r="C54" s="8" t="s">
        <v>60</v>
      </c>
      <c r="D54" s="8">
        <v>83</v>
      </c>
      <c r="E54" s="8">
        <v>79</v>
      </c>
      <c r="F54" s="8">
        <v>89</v>
      </c>
      <c r="G54" s="8">
        <v>76</v>
      </c>
      <c r="H54" s="8">
        <v>87</v>
      </c>
      <c r="I54" s="8">
        <v>92</v>
      </c>
      <c r="J54" s="8">
        <v>86</v>
      </c>
      <c r="K54" s="8">
        <v>88</v>
      </c>
      <c r="L54" s="8">
        <v>83</v>
      </c>
      <c r="M54" s="8">
        <v>89</v>
      </c>
      <c r="N54" s="8">
        <v>75</v>
      </c>
      <c r="O54" s="8">
        <v>77</v>
      </c>
      <c r="P54" s="8">
        <v>78</v>
      </c>
      <c r="Q54" s="8">
        <v>86</v>
      </c>
      <c r="R54" s="8">
        <v>78</v>
      </c>
      <c r="S54" s="8">
        <v>82</v>
      </c>
      <c r="T54" s="8">
        <v>0</v>
      </c>
      <c r="U54" s="8">
        <v>85</v>
      </c>
      <c r="V54" s="8">
        <v>0</v>
      </c>
      <c r="W54" s="8">
        <v>0</v>
      </c>
      <c r="X54" s="8">
        <v>75</v>
      </c>
      <c r="Y54" s="14">
        <v>87.2</v>
      </c>
      <c r="Z54" s="9">
        <f>(D54*5+E54*2+F54*2+G54*3+H54*3+I54*0+J54*2+K54*2+L54*3+M54*1+N54*4+O54*5+P54*2.5+Q54*0+R54*2+S54*3+T54*0+U54*2+X54+Y54)/43.5</f>
        <v>81.383908045977009</v>
      </c>
    </row>
    <row r="55" spans="1:26" x14ac:dyDescent="0.2">
      <c r="A55" s="7">
        <v>54</v>
      </c>
      <c r="B55" s="8">
        <v>2021112209</v>
      </c>
      <c r="C55" s="8" t="s">
        <v>58</v>
      </c>
      <c r="D55" s="8">
        <v>71</v>
      </c>
      <c r="E55" s="8">
        <v>73</v>
      </c>
      <c r="F55" s="8">
        <v>92</v>
      </c>
      <c r="G55" s="8">
        <v>90</v>
      </c>
      <c r="H55" s="8">
        <v>80</v>
      </c>
      <c r="I55" s="8">
        <v>94</v>
      </c>
      <c r="J55" s="8">
        <v>88</v>
      </c>
      <c r="K55" s="8">
        <v>88</v>
      </c>
      <c r="L55" s="8">
        <v>91</v>
      </c>
      <c r="M55" s="8">
        <v>78</v>
      </c>
      <c r="N55" s="8">
        <v>71</v>
      </c>
      <c r="O55" s="8">
        <v>68</v>
      </c>
      <c r="P55" s="8">
        <v>82</v>
      </c>
      <c r="Q55" s="8">
        <v>92</v>
      </c>
      <c r="R55" s="8">
        <v>83</v>
      </c>
      <c r="S55" s="8">
        <v>90</v>
      </c>
      <c r="T55" s="8">
        <v>0</v>
      </c>
      <c r="U55" s="8">
        <v>92</v>
      </c>
      <c r="V55" s="8">
        <v>92</v>
      </c>
      <c r="W55" s="8">
        <v>0</v>
      </c>
      <c r="X55" s="8">
        <v>80</v>
      </c>
      <c r="Y55" s="14">
        <v>91</v>
      </c>
      <c r="Z55" s="9">
        <f>(D55*5+E55*2+F55*2+G55*3+H55*3+I55*0+J55*2+K55*2+L55*3+M55*1+N55*4+O55*5+P55*2.5+Q55*0+R55*2+S55*3+T55*0+U55*2+V55*2+X55+Y55)/45.5</f>
        <v>81.362637362637358</v>
      </c>
    </row>
    <row r="56" spans="1:26" x14ac:dyDescent="0.2">
      <c r="A56" s="7">
        <v>55</v>
      </c>
      <c r="B56" s="8">
        <v>2021112195</v>
      </c>
      <c r="C56" s="8" t="s">
        <v>58</v>
      </c>
      <c r="D56" s="8">
        <v>73</v>
      </c>
      <c r="E56" s="8">
        <v>74</v>
      </c>
      <c r="F56" s="8">
        <v>75</v>
      </c>
      <c r="G56" s="8">
        <v>84</v>
      </c>
      <c r="H56" s="8">
        <v>83</v>
      </c>
      <c r="I56" s="8">
        <v>92</v>
      </c>
      <c r="J56" s="8">
        <v>85</v>
      </c>
      <c r="K56" s="8">
        <v>87</v>
      </c>
      <c r="L56" s="8">
        <v>86</v>
      </c>
      <c r="M56" s="8">
        <v>85</v>
      </c>
      <c r="N56" s="8">
        <v>64</v>
      </c>
      <c r="O56" s="8">
        <v>98</v>
      </c>
      <c r="P56" s="8">
        <v>71</v>
      </c>
      <c r="Q56" s="8">
        <v>91</v>
      </c>
      <c r="R56" s="8">
        <v>81</v>
      </c>
      <c r="S56" s="8">
        <v>84</v>
      </c>
      <c r="T56" s="8">
        <v>0</v>
      </c>
      <c r="U56" s="8">
        <v>93</v>
      </c>
      <c r="V56" s="8">
        <v>0</v>
      </c>
      <c r="W56" s="8">
        <v>0</v>
      </c>
      <c r="X56" s="8">
        <v>72</v>
      </c>
      <c r="Y56" s="14">
        <v>89</v>
      </c>
      <c r="Z56" s="9">
        <f>(D56*5+E56*2+F56*2+G56*3+H56*3+I56*0+J56*2+K56*2+L56*3+M56*1+N56*4+O56*5+P56*2.5+Q56*0+R56*2+S56*3+T56*0+U56*2+X56+Y56)/43.5</f>
        <v>81.275862068965523</v>
      </c>
    </row>
    <row r="57" spans="1:26" x14ac:dyDescent="0.2">
      <c r="A57" s="7">
        <v>56</v>
      </c>
      <c r="B57" s="8">
        <v>2021112309</v>
      </c>
      <c r="C57" s="8" t="s">
        <v>61</v>
      </c>
      <c r="D57" s="8">
        <v>87</v>
      </c>
      <c r="E57" s="8">
        <v>65</v>
      </c>
      <c r="F57" s="8">
        <v>76</v>
      </c>
      <c r="G57" s="8">
        <v>81</v>
      </c>
      <c r="H57" s="8">
        <v>77</v>
      </c>
      <c r="I57" s="8">
        <v>92</v>
      </c>
      <c r="J57" s="8">
        <v>77</v>
      </c>
      <c r="K57" s="8">
        <v>83.5</v>
      </c>
      <c r="L57" s="8">
        <v>84</v>
      </c>
      <c r="M57" s="8">
        <v>84</v>
      </c>
      <c r="N57" s="8">
        <v>86</v>
      </c>
      <c r="O57" s="8">
        <v>84</v>
      </c>
      <c r="P57" s="8">
        <v>65</v>
      </c>
      <c r="Q57" s="8">
        <v>91</v>
      </c>
      <c r="R57" s="8">
        <v>69</v>
      </c>
      <c r="S57" s="8">
        <v>80</v>
      </c>
      <c r="T57" s="8">
        <v>0</v>
      </c>
      <c r="U57" s="8">
        <v>95</v>
      </c>
      <c r="V57" s="8">
        <v>90</v>
      </c>
      <c r="W57" s="8">
        <v>0</v>
      </c>
      <c r="X57" s="8">
        <v>83</v>
      </c>
      <c r="Y57" s="14">
        <v>90.6</v>
      </c>
      <c r="Z57" s="9">
        <f>(D57*5+E57*2+F57*2+G57*3+H57*3+I57*0+J57*2+K57*2+L57*3+M57*1+N57*4+O57*5+P57*2.5+Q57*0+R57*2+S57*3+T57*0+U57*2+V57*2+X57+Y57)/45.5</f>
        <v>81.232967032967025</v>
      </c>
    </row>
    <row r="58" spans="1:26" x14ac:dyDescent="0.2">
      <c r="A58" s="7">
        <v>57</v>
      </c>
      <c r="B58" s="8">
        <v>2021112245</v>
      </c>
      <c r="C58" s="8" t="s">
        <v>59</v>
      </c>
      <c r="D58" s="8">
        <v>83</v>
      </c>
      <c r="E58" s="8">
        <v>71</v>
      </c>
      <c r="F58" s="8">
        <v>84</v>
      </c>
      <c r="G58" s="8">
        <v>70</v>
      </c>
      <c r="H58" s="8">
        <v>93</v>
      </c>
      <c r="I58" s="8">
        <v>92</v>
      </c>
      <c r="J58" s="8">
        <v>83</v>
      </c>
      <c r="K58" s="8">
        <v>87</v>
      </c>
      <c r="L58" s="8">
        <v>78</v>
      </c>
      <c r="M58" s="8">
        <v>76</v>
      </c>
      <c r="N58" s="8">
        <v>93</v>
      </c>
      <c r="O58" s="8">
        <v>71</v>
      </c>
      <c r="P58" s="8">
        <v>87</v>
      </c>
      <c r="Q58" s="8">
        <v>90</v>
      </c>
      <c r="R58" s="8">
        <v>77</v>
      </c>
      <c r="S58" s="8">
        <v>73</v>
      </c>
      <c r="T58" s="8">
        <v>0</v>
      </c>
      <c r="U58" s="8">
        <v>93</v>
      </c>
      <c r="V58" s="8">
        <v>0</v>
      </c>
      <c r="W58" s="8">
        <v>0</v>
      </c>
      <c r="X58" s="8">
        <v>83</v>
      </c>
      <c r="Y58" s="14">
        <v>82.2</v>
      </c>
      <c r="Z58" s="9">
        <f>(D58*5+E58*2+F58*2+G58*3+H58*3+I58*0+J58*2+K58*2+L58*3+M58*1+N58*4+O58*5+P58*2.5+Q58*0+R58*2+S58*3+T58*0+U58*2+X58+Y58)/43.5</f>
        <v>81.211494252873564</v>
      </c>
    </row>
    <row r="59" spans="1:26" x14ac:dyDescent="0.2">
      <c r="A59" s="7">
        <v>58</v>
      </c>
      <c r="B59" s="8">
        <v>2021112194</v>
      </c>
      <c r="C59" s="8" t="s">
        <v>58</v>
      </c>
      <c r="D59" s="8">
        <v>84</v>
      </c>
      <c r="E59" s="8">
        <v>94</v>
      </c>
      <c r="F59" s="8">
        <v>79</v>
      </c>
      <c r="G59" s="8">
        <v>85</v>
      </c>
      <c r="H59" s="8">
        <v>91</v>
      </c>
      <c r="I59" s="8">
        <v>92</v>
      </c>
      <c r="J59" s="8">
        <v>78</v>
      </c>
      <c r="K59" s="8">
        <v>94</v>
      </c>
      <c r="L59" s="8">
        <v>69</v>
      </c>
      <c r="M59" s="8">
        <v>80</v>
      </c>
      <c r="N59" s="8">
        <v>66</v>
      </c>
      <c r="O59" s="8">
        <v>83</v>
      </c>
      <c r="P59" s="8">
        <v>75</v>
      </c>
      <c r="Q59" s="8">
        <v>90</v>
      </c>
      <c r="R59" s="8">
        <v>70</v>
      </c>
      <c r="S59" s="8">
        <v>77</v>
      </c>
      <c r="T59" s="8">
        <v>0</v>
      </c>
      <c r="U59" s="8">
        <v>92</v>
      </c>
      <c r="V59" s="8">
        <v>85</v>
      </c>
      <c r="W59" s="8">
        <v>0</v>
      </c>
      <c r="X59" s="8">
        <v>86</v>
      </c>
      <c r="Y59" s="14">
        <v>87.8</v>
      </c>
      <c r="Z59" s="9">
        <f>(D59*5+E59*2+F59*2+G59*3+H59*3+I59*0+J59*2+K59*2+L59*3+M59*1+N59*4+O59*5+P59*2.5+Q59*0+R59*2+S59*3+T59*0+U59*2+V59*2+X59+Y59)/45.5</f>
        <v>81.105494505494505</v>
      </c>
    </row>
    <row r="60" spans="1:26" x14ac:dyDescent="0.2">
      <c r="A60" s="7">
        <v>59</v>
      </c>
      <c r="B60" s="8">
        <v>2021112200</v>
      </c>
      <c r="C60" s="8" t="s">
        <v>58</v>
      </c>
      <c r="D60" s="8">
        <v>82</v>
      </c>
      <c r="E60" s="8">
        <v>61</v>
      </c>
      <c r="F60" s="8">
        <v>84</v>
      </c>
      <c r="G60" s="8">
        <v>80</v>
      </c>
      <c r="H60" s="8">
        <v>82</v>
      </c>
      <c r="I60" s="8">
        <v>92</v>
      </c>
      <c r="J60" s="8">
        <v>77</v>
      </c>
      <c r="K60" s="8">
        <v>94</v>
      </c>
      <c r="L60" s="8">
        <v>88</v>
      </c>
      <c r="M60" s="8">
        <v>82</v>
      </c>
      <c r="N60" s="8">
        <v>75</v>
      </c>
      <c r="O60" s="8">
        <v>84</v>
      </c>
      <c r="P60" s="8">
        <v>80</v>
      </c>
      <c r="Q60" s="8">
        <v>90</v>
      </c>
      <c r="R60" s="8">
        <v>67</v>
      </c>
      <c r="S60" s="8">
        <v>83</v>
      </c>
      <c r="T60" s="8">
        <v>0</v>
      </c>
      <c r="U60" s="8">
        <v>87</v>
      </c>
      <c r="V60" s="8">
        <v>0</v>
      </c>
      <c r="W60" s="8">
        <v>0</v>
      </c>
      <c r="X60" s="8">
        <v>87</v>
      </c>
      <c r="Y60" s="14">
        <v>84</v>
      </c>
      <c r="Z60" s="9">
        <f>(D60*5+E60*2+F60*2+G60*3+H60*3+I60*0+J60*2+K60*2+L60*3+M60*1+N60*4+O60*5+P60*2.5+Q60*0+R60*2+S60*3+U60*2+X60+Y60)/43.5</f>
        <v>80.965517241379317</v>
      </c>
    </row>
    <row r="61" spans="1:26" x14ac:dyDescent="0.2">
      <c r="A61" s="7">
        <v>60</v>
      </c>
      <c r="B61" s="8">
        <v>2021112232</v>
      </c>
      <c r="C61" s="8" t="s">
        <v>59</v>
      </c>
      <c r="D61" s="8">
        <v>81</v>
      </c>
      <c r="E61" s="8">
        <v>76</v>
      </c>
      <c r="F61" s="8">
        <v>90</v>
      </c>
      <c r="G61" s="8">
        <v>86</v>
      </c>
      <c r="H61" s="8">
        <v>92</v>
      </c>
      <c r="I61" s="8">
        <v>92</v>
      </c>
      <c r="J61" s="8">
        <v>81</v>
      </c>
      <c r="K61" s="8">
        <v>83</v>
      </c>
      <c r="L61" s="8">
        <v>80</v>
      </c>
      <c r="M61" s="8">
        <v>78</v>
      </c>
      <c r="N61" s="8">
        <v>67</v>
      </c>
      <c r="O61" s="8">
        <v>82</v>
      </c>
      <c r="P61" s="8">
        <v>79</v>
      </c>
      <c r="Q61" s="8">
        <v>91</v>
      </c>
      <c r="R61" s="8">
        <v>68</v>
      </c>
      <c r="S61" s="8">
        <v>81</v>
      </c>
      <c r="T61" s="8">
        <v>0</v>
      </c>
      <c r="U61" s="8">
        <v>91</v>
      </c>
      <c r="V61" s="8">
        <v>0</v>
      </c>
      <c r="W61" s="8">
        <v>0</v>
      </c>
      <c r="X61" s="8">
        <v>74</v>
      </c>
      <c r="Y61" s="14">
        <v>90</v>
      </c>
      <c r="Z61" s="9">
        <f>(D61*5+E61*2+F61*2+G61*3+H61*3+I61*0+J61*2+K61*2+L61*3+M61*1+N61*4+O61*5+P61*2.5+Q61*0+R61*2+S61*3+T61*0+U61*2+X61+Y61)/43.5</f>
        <v>80.862068965517238</v>
      </c>
    </row>
    <row r="62" spans="1:26" x14ac:dyDescent="0.2">
      <c r="A62" s="7">
        <v>61</v>
      </c>
      <c r="B62" s="8">
        <v>2021112246</v>
      </c>
      <c r="C62" s="8" t="s">
        <v>59</v>
      </c>
      <c r="D62" s="8">
        <v>77</v>
      </c>
      <c r="E62" s="8">
        <v>79</v>
      </c>
      <c r="F62" s="8">
        <v>89</v>
      </c>
      <c r="G62" s="8">
        <v>85</v>
      </c>
      <c r="H62" s="8">
        <v>79</v>
      </c>
      <c r="I62" s="8">
        <v>92</v>
      </c>
      <c r="J62" s="8">
        <v>86</v>
      </c>
      <c r="K62" s="8">
        <v>91</v>
      </c>
      <c r="L62" s="8">
        <v>62</v>
      </c>
      <c r="M62" s="8">
        <v>82</v>
      </c>
      <c r="N62" s="8">
        <v>86</v>
      </c>
      <c r="O62" s="8">
        <v>70</v>
      </c>
      <c r="P62" s="8">
        <v>84</v>
      </c>
      <c r="Q62" s="8">
        <v>94</v>
      </c>
      <c r="R62" s="8">
        <v>77</v>
      </c>
      <c r="S62" s="8">
        <v>78</v>
      </c>
      <c r="T62" s="8">
        <v>0</v>
      </c>
      <c r="U62" s="8">
        <v>95</v>
      </c>
      <c r="V62" s="8">
        <v>89</v>
      </c>
      <c r="W62" s="8">
        <v>0</v>
      </c>
      <c r="X62" s="8">
        <v>88</v>
      </c>
      <c r="Y62" s="14">
        <v>92.2</v>
      </c>
      <c r="Z62" s="9">
        <f>(D62*5+E62*2+F62*2+G62*3+H62*3+I62*0+J62*2+K62*2+L62*3+M62*1+N62*4+O62*5+P62*2.5+Q62*0+R62*2+S62*3+T62*0+U62*2+V62*2+X62+Y62)/45.5</f>
        <v>80.773626373626371</v>
      </c>
    </row>
    <row r="63" spans="1:26" x14ac:dyDescent="0.2">
      <c r="A63" s="7">
        <v>62</v>
      </c>
      <c r="B63" s="8">
        <v>2021112231</v>
      </c>
      <c r="C63" s="8" t="s">
        <v>59</v>
      </c>
      <c r="D63" s="8">
        <v>87</v>
      </c>
      <c r="E63" s="8">
        <v>61</v>
      </c>
      <c r="F63" s="8">
        <v>79</v>
      </c>
      <c r="G63" s="8">
        <v>75</v>
      </c>
      <c r="H63" s="8">
        <v>81</v>
      </c>
      <c r="I63" s="8">
        <v>93</v>
      </c>
      <c r="J63" s="8">
        <v>72</v>
      </c>
      <c r="K63" s="8">
        <v>86</v>
      </c>
      <c r="L63" s="8">
        <v>82</v>
      </c>
      <c r="M63" s="8">
        <v>80</v>
      </c>
      <c r="N63" s="8">
        <v>81</v>
      </c>
      <c r="O63" s="8">
        <v>79</v>
      </c>
      <c r="P63" s="8">
        <v>86</v>
      </c>
      <c r="Q63" s="8">
        <v>90</v>
      </c>
      <c r="R63" s="8">
        <v>76</v>
      </c>
      <c r="S63" s="8">
        <v>77</v>
      </c>
      <c r="T63" s="8">
        <v>0</v>
      </c>
      <c r="U63" s="8">
        <v>92</v>
      </c>
      <c r="V63" s="8">
        <v>0</v>
      </c>
      <c r="W63" s="8">
        <v>0</v>
      </c>
      <c r="X63" s="8">
        <v>77</v>
      </c>
      <c r="Y63" s="14">
        <v>93</v>
      </c>
      <c r="Z63" s="9">
        <f>(D63*5+E63*2+F63*2+G63*3+H63*3+I63*0+J63*2+K63*2+L63*3+M63*1+N63*4+O63*5+P63*2.5+Q63*0+R63*2+S63*3+T63*0+U63*2+X63+Y63)/43.5</f>
        <v>80.367816091954026</v>
      </c>
    </row>
    <row r="64" spans="1:26" x14ac:dyDescent="0.2">
      <c r="A64" s="7">
        <v>63</v>
      </c>
      <c r="B64" s="8">
        <v>2021112213</v>
      </c>
      <c r="C64" s="8" t="s">
        <v>58</v>
      </c>
      <c r="D64" s="8">
        <v>76</v>
      </c>
      <c r="E64" s="8">
        <v>73</v>
      </c>
      <c r="F64" s="8">
        <v>86</v>
      </c>
      <c r="G64" s="8">
        <v>88</v>
      </c>
      <c r="H64" s="8">
        <v>73</v>
      </c>
      <c r="I64" s="8">
        <v>92</v>
      </c>
      <c r="J64" s="8">
        <v>85</v>
      </c>
      <c r="K64" s="8">
        <v>88</v>
      </c>
      <c r="L64" s="8">
        <v>80</v>
      </c>
      <c r="M64" s="8">
        <v>80</v>
      </c>
      <c r="N64" s="8">
        <v>74</v>
      </c>
      <c r="O64" s="8">
        <v>75</v>
      </c>
      <c r="P64" s="8">
        <v>78</v>
      </c>
      <c r="Q64" s="8">
        <v>87</v>
      </c>
      <c r="R64" s="8">
        <v>82</v>
      </c>
      <c r="S64" s="8">
        <v>86</v>
      </c>
      <c r="T64" s="8">
        <v>0</v>
      </c>
      <c r="U64" s="8">
        <v>87</v>
      </c>
      <c r="V64" s="8">
        <v>0</v>
      </c>
      <c r="W64" s="8">
        <v>0</v>
      </c>
      <c r="X64" s="8">
        <v>87</v>
      </c>
      <c r="Y64" s="14">
        <v>90.8</v>
      </c>
      <c r="Z64" s="9">
        <f>(D64*5+E64*2+F64*2+G64*3+H64*3+I64*0+J64*2+K64*2+L64*3+M64*1+N64*4+O64*5+P64*2.5+Q64*0+R64*2+S64*3+T64*0+U64*2+X64+Y64)/43.5</f>
        <v>80.156321839080462</v>
      </c>
    </row>
    <row r="65" spans="1:26" x14ac:dyDescent="0.2">
      <c r="A65" s="7">
        <v>64</v>
      </c>
      <c r="B65" s="8">
        <v>2021112306</v>
      </c>
      <c r="C65" s="8" t="s">
        <v>61</v>
      </c>
      <c r="D65" s="8">
        <v>82</v>
      </c>
      <c r="E65" s="8">
        <v>71</v>
      </c>
      <c r="F65" s="8">
        <v>92</v>
      </c>
      <c r="G65" s="8">
        <v>83</v>
      </c>
      <c r="H65" s="8">
        <v>85</v>
      </c>
      <c r="I65" s="8">
        <v>92</v>
      </c>
      <c r="J65" s="8">
        <v>81</v>
      </c>
      <c r="K65" s="8">
        <v>85.5</v>
      </c>
      <c r="L65" s="8">
        <v>77</v>
      </c>
      <c r="M65" s="8">
        <v>90</v>
      </c>
      <c r="N65" s="8">
        <v>68</v>
      </c>
      <c r="O65" s="8">
        <v>78</v>
      </c>
      <c r="P65" s="8">
        <v>76</v>
      </c>
      <c r="Q65" s="8">
        <v>89</v>
      </c>
      <c r="R65" s="8">
        <v>77</v>
      </c>
      <c r="S65" s="8">
        <v>80</v>
      </c>
      <c r="T65" s="8">
        <v>0</v>
      </c>
      <c r="U65" s="8">
        <v>85</v>
      </c>
      <c r="V65" s="8">
        <v>0</v>
      </c>
      <c r="W65" s="8">
        <v>0</v>
      </c>
      <c r="X65" s="8">
        <v>82</v>
      </c>
      <c r="Y65" s="14">
        <v>84.4</v>
      </c>
      <c r="Z65" s="9">
        <f>(D65*5+E65*2+F65*2+G65*3+H65*3+I65*0+J65*2+K65*2+L65*3+M65*1+N65*4+O65*5+P65*2.5+Q65*0+R65*2+S65*3+T65*0+U65*2+X65+Y65)/43.5</f>
        <v>79.91724137931034</v>
      </c>
    </row>
    <row r="66" spans="1:26" x14ac:dyDescent="0.2">
      <c r="A66" s="7">
        <v>65</v>
      </c>
      <c r="B66" s="8">
        <v>2021112260</v>
      </c>
      <c r="C66" s="8" t="s">
        <v>60</v>
      </c>
      <c r="D66" s="8">
        <v>76</v>
      </c>
      <c r="E66" s="8">
        <v>65</v>
      </c>
      <c r="F66" s="8">
        <v>84</v>
      </c>
      <c r="G66" s="8">
        <v>83</v>
      </c>
      <c r="H66" s="8">
        <v>88</v>
      </c>
      <c r="I66" s="8">
        <v>92</v>
      </c>
      <c r="J66" s="8">
        <v>80</v>
      </c>
      <c r="K66" s="8">
        <v>90</v>
      </c>
      <c r="L66" s="8">
        <v>69</v>
      </c>
      <c r="M66" s="8">
        <v>79</v>
      </c>
      <c r="N66" s="8">
        <v>88</v>
      </c>
      <c r="O66" s="8">
        <v>67</v>
      </c>
      <c r="P66" s="8">
        <v>79</v>
      </c>
      <c r="Q66" s="8">
        <v>92</v>
      </c>
      <c r="R66" s="8">
        <v>76</v>
      </c>
      <c r="S66" s="8">
        <v>80</v>
      </c>
      <c r="T66" s="8">
        <v>0</v>
      </c>
      <c r="U66" s="8">
        <v>98</v>
      </c>
      <c r="V66" s="8">
        <v>0</v>
      </c>
      <c r="W66" s="8">
        <v>0</v>
      </c>
      <c r="X66" s="8">
        <v>76</v>
      </c>
      <c r="Y66" s="14">
        <v>83.4</v>
      </c>
      <c r="Z66" s="9">
        <f>(D66*5+E66*2+F66*2+G66*3+H66*3+I66*0+J66*2+K66*2+L66*3+M66*1+N66*4+O66*5+P66*2.5+Q66*0+R66*2+S66*3+T66*0+U66*2+X66+Y66)/43.5</f>
        <v>79.285057471264366</v>
      </c>
    </row>
    <row r="67" spans="1:26" x14ac:dyDescent="0.2">
      <c r="A67" s="7">
        <v>66</v>
      </c>
      <c r="B67" s="8">
        <v>2021112283</v>
      </c>
      <c r="C67" s="8" t="s">
        <v>60</v>
      </c>
      <c r="D67" s="8">
        <v>84</v>
      </c>
      <c r="E67" s="8">
        <v>72</v>
      </c>
      <c r="F67" s="8">
        <v>78</v>
      </c>
      <c r="G67" s="8">
        <v>88</v>
      </c>
      <c r="H67" s="8">
        <v>84</v>
      </c>
      <c r="I67" s="8">
        <v>92</v>
      </c>
      <c r="J67" s="8">
        <v>73</v>
      </c>
      <c r="K67" s="8">
        <v>87</v>
      </c>
      <c r="L67" s="8">
        <v>72</v>
      </c>
      <c r="M67" s="8">
        <v>86</v>
      </c>
      <c r="N67" s="8">
        <v>81</v>
      </c>
      <c r="O67" s="8">
        <v>64</v>
      </c>
      <c r="P67" s="8">
        <v>83</v>
      </c>
      <c r="Q67" s="8">
        <v>88</v>
      </c>
      <c r="R67" s="8">
        <v>79</v>
      </c>
      <c r="S67" s="8">
        <v>82</v>
      </c>
      <c r="T67" s="8">
        <v>0</v>
      </c>
      <c r="U67" s="8">
        <v>85</v>
      </c>
      <c r="V67" s="8">
        <v>0</v>
      </c>
      <c r="W67" s="8">
        <v>0</v>
      </c>
      <c r="X67" s="8">
        <v>70</v>
      </c>
      <c r="Y67" s="14">
        <v>91.2</v>
      </c>
      <c r="Z67" s="9">
        <f>(D67*5+E67*2+F67*2+G67*3+H67*3+I67*0+J67*2+K67*2+L67*3+M67*1+N67*4+O67*5+P67*2.5+Q67*0+R67*2+S67*3+T67*0+U67*2+X67+Y67)/43.5</f>
        <v>79.188505747126428</v>
      </c>
    </row>
    <row r="68" spans="1:26" x14ac:dyDescent="0.2">
      <c r="A68" s="7">
        <v>67</v>
      </c>
      <c r="B68" s="8">
        <v>2021112204</v>
      </c>
      <c r="C68" s="8" t="s">
        <v>58</v>
      </c>
      <c r="D68" s="8">
        <v>72</v>
      </c>
      <c r="E68" s="8">
        <v>69</v>
      </c>
      <c r="F68" s="8">
        <v>77</v>
      </c>
      <c r="G68" s="8">
        <v>80</v>
      </c>
      <c r="H68" s="8">
        <v>72</v>
      </c>
      <c r="I68" s="8">
        <v>92</v>
      </c>
      <c r="J68" s="8">
        <v>73</v>
      </c>
      <c r="K68" s="8">
        <v>87</v>
      </c>
      <c r="L68" s="8">
        <v>72</v>
      </c>
      <c r="M68" s="8">
        <v>84</v>
      </c>
      <c r="N68" s="8">
        <v>78</v>
      </c>
      <c r="O68" s="8">
        <v>81</v>
      </c>
      <c r="P68" s="8">
        <v>91</v>
      </c>
      <c r="Q68" s="8">
        <v>92</v>
      </c>
      <c r="R68" s="8">
        <v>78</v>
      </c>
      <c r="S68" s="8">
        <v>83</v>
      </c>
      <c r="T68" s="8">
        <v>0</v>
      </c>
      <c r="U68" s="8">
        <v>87</v>
      </c>
      <c r="V68" s="8">
        <v>88</v>
      </c>
      <c r="W68" s="8">
        <v>0</v>
      </c>
      <c r="X68" s="8">
        <v>79</v>
      </c>
      <c r="Y68" s="14">
        <v>90.5</v>
      </c>
      <c r="Z68" s="9">
        <f>(D68*5+E68*2+F68*2+G68*3+H68*3+I68*0+J68*2+K68*2+L68*3+M68*1+N68*4+O68*5+P68*2.5+Q68*0+R68*2+S68*3+T68*0+U68*2+V68*2+X68+Y68)/45.5</f>
        <v>79.054945054945051</v>
      </c>
    </row>
    <row r="69" spans="1:26" x14ac:dyDescent="0.2">
      <c r="A69" s="7">
        <v>68</v>
      </c>
      <c r="B69" s="8">
        <v>2021112230</v>
      </c>
      <c r="C69" s="8" t="s">
        <v>59</v>
      </c>
      <c r="D69" s="8">
        <v>72</v>
      </c>
      <c r="E69" s="8">
        <v>65</v>
      </c>
      <c r="F69" s="8">
        <v>78</v>
      </c>
      <c r="G69" s="8">
        <v>84</v>
      </c>
      <c r="H69" s="8">
        <v>80</v>
      </c>
      <c r="I69" s="8">
        <v>92</v>
      </c>
      <c r="J69" s="8">
        <v>87</v>
      </c>
      <c r="K69" s="8">
        <v>73</v>
      </c>
      <c r="L69" s="8">
        <v>87</v>
      </c>
      <c r="M69" s="8">
        <v>85</v>
      </c>
      <c r="N69" s="8">
        <v>90</v>
      </c>
      <c r="O69" s="8">
        <v>60</v>
      </c>
      <c r="P69" s="8">
        <v>90</v>
      </c>
      <c r="Q69" s="8">
        <v>85</v>
      </c>
      <c r="R69" s="8">
        <v>79</v>
      </c>
      <c r="S69" s="8">
        <v>80</v>
      </c>
      <c r="T69" s="8">
        <v>0</v>
      </c>
      <c r="U69" s="8">
        <v>93</v>
      </c>
      <c r="V69" s="8">
        <v>0</v>
      </c>
      <c r="W69" s="8">
        <v>0</v>
      </c>
      <c r="X69" s="8">
        <v>71</v>
      </c>
      <c r="Y69" s="14">
        <v>85.2</v>
      </c>
      <c r="Z69" s="9">
        <f t="shared" ref="Z69:Z80" si="0">(D69*5+E69*2+F69*2+G69*3+H69*3+I69*0+J69*2+K69*2+L69*3+M69*1+N69*4+O69*5+P69*2.5+Q69*0+R69*2+S69*3+T69*0+U69*2+X69+Y69)/43.5</f>
        <v>78.832183908045977</v>
      </c>
    </row>
    <row r="70" spans="1:26" x14ac:dyDescent="0.2">
      <c r="A70" s="7">
        <v>69</v>
      </c>
      <c r="B70" s="8">
        <v>2021112253</v>
      </c>
      <c r="C70" s="8" t="s">
        <v>59</v>
      </c>
      <c r="D70" s="8">
        <v>77</v>
      </c>
      <c r="E70" s="8">
        <v>82</v>
      </c>
      <c r="F70" s="8">
        <v>74</v>
      </c>
      <c r="G70" s="8">
        <v>82</v>
      </c>
      <c r="H70" s="8">
        <v>82</v>
      </c>
      <c r="I70" s="8">
        <v>92</v>
      </c>
      <c r="J70" s="8">
        <v>78</v>
      </c>
      <c r="K70" s="8">
        <v>88</v>
      </c>
      <c r="L70" s="8">
        <v>81</v>
      </c>
      <c r="M70" s="8">
        <v>76</v>
      </c>
      <c r="N70" s="8">
        <v>80</v>
      </c>
      <c r="O70" s="8">
        <v>79</v>
      </c>
      <c r="P70" s="8">
        <v>74</v>
      </c>
      <c r="Q70" s="8">
        <v>92</v>
      </c>
      <c r="R70" s="8">
        <v>76</v>
      </c>
      <c r="S70" s="8">
        <v>83</v>
      </c>
      <c r="T70" s="8">
        <v>0</v>
      </c>
      <c r="U70" s="8">
        <v>71</v>
      </c>
      <c r="V70" s="8">
        <v>0</v>
      </c>
      <c r="W70" s="8">
        <v>0</v>
      </c>
      <c r="X70" s="10">
        <v>71</v>
      </c>
      <c r="Y70" s="14">
        <v>72.400000000000006</v>
      </c>
      <c r="Z70" s="9">
        <f t="shared" si="0"/>
        <v>78.767816091954032</v>
      </c>
    </row>
    <row r="71" spans="1:26" x14ac:dyDescent="0.2">
      <c r="A71" s="7">
        <v>70</v>
      </c>
      <c r="B71" s="8">
        <v>2021112215</v>
      </c>
      <c r="C71" s="8" t="s">
        <v>58</v>
      </c>
      <c r="D71" s="8">
        <v>75</v>
      </c>
      <c r="E71" s="8">
        <v>81</v>
      </c>
      <c r="F71" s="8">
        <v>93</v>
      </c>
      <c r="G71" s="8">
        <v>81</v>
      </c>
      <c r="H71" s="8">
        <v>79</v>
      </c>
      <c r="I71" s="8">
        <v>92</v>
      </c>
      <c r="J71" s="8">
        <v>81</v>
      </c>
      <c r="K71" s="8">
        <v>88</v>
      </c>
      <c r="L71" s="8">
        <v>69</v>
      </c>
      <c r="M71" s="8">
        <v>78</v>
      </c>
      <c r="N71" s="8">
        <v>79</v>
      </c>
      <c r="O71" s="8">
        <v>74</v>
      </c>
      <c r="P71" s="8">
        <v>72</v>
      </c>
      <c r="Q71" s="8">
        <v>91</v>
      </c>
      <c r="R71" s="8">
        <v>80</v>
      </c>
      <c r="S71" s="8">
        <v>73</v>
      </c>
      <c r="T71" s="8">
        <v>0</v>
      </c>
      <c r="U71" s="8">
        <v>88</v>
      </c>
      <c r="V71" s="8">
        <v>0</v>
      </c>
      <c r="W71" s="8">
        <v>0</v>
      </c>
      <c r="X71" s="8">
        <v>81</v>
      </c>
      <c r="Y71" s="14">
        <v>91.4</v>
      </c>
      <c r="Z71" s="9">
        <f t="shared" si="0"/>
        <v>78.606896551724134</v>
      </c>
    </row>
    <row r="72" spans="1:26" x14ac:dyDescent="0.2">
      <c r="A72" s="7">
        <v>71</v>
      </c>
      <c r="B72" s="8">
        <v>2021112228</v>
      </c>
      <c r="C72" s="8" t="s">
        <v>59</v>
      </c>
      <c r="D72" s="8">
        <v>82</v>
      </c>
      <c r="E72" s="8">
        <v>76</v>
      </c>
      <c r="F72" s="8">
        <v>84</v>
      </c>
      <c r="G72" s="8">
        <v>86</v>
      </c>
      <c r="H72" s="8">
        <v>84</v>
      </c>
      <c r="I72" s="8">
        <v>92</v>
      </c>
      <c r="J72" s="8">
        <v>81</v>
      </c>
      <c r="K72" s="8">
        <v>82</v>
      </c>
      <c r="L72" s="8">
        <v>80</v>
      </c>
      <c r="M72" s="8">
        <v>75</v>
      </c>
      <c r="N72" s="8">
        <v>68</v>
      </c>
      <c r="O72" s="8">
        <v>62</v>
      </c>
      <c r="P72" s="8">
        <v>87</v>
      </c>
      <c r="Q72" s="8">
        <v>89</v>
      </c>
      <c r="R72" s="8">
        <v>78</v>
      </c>
      <c r="S72" s="8">
        <v>83</v>
      </c>
      <c r="T72" s="8">
        <v>0</v>
      </c>
      <c r="U72" s="8">
        <v>86</v>
      </c>
      <c r="V72" s="8">
        <v>0</v>
      </c>
      <c r="W72" s="8">
        <v>0</v>
      </c>
      <c r="X72" s="8">
        <v>77</v>
      </c>
      <c r="Y72" s="14">
        <v>83.5</v>
      </c>
      <c r="Z72" s="9">
        <f t="shared" si="0"/>
        <v>78.574712643678154</v>
      </c>
    </row>
    <row r="73" spans="1:26" x14ac:dyDescent="0.2">
      <c r="A73" s="7">
        <v>72</v>
      </c>
      <c r="B73" s="8">
        <v>2021112225</v>
      </c>
      <c r="C73" s="8" t="s">
        <v>59</v>
      </c>
      <c r="D73" s="8">
        <v>80</v>
      </c>
      <c r="E73" s="8">
        <v>72</v>
      </c>
      <c r="F73" s="8">
        <v>83</v>
      </c>
      <c r="G73" s="8">
        <v>78</v>
      </c>
      <c r="H73" s="8">
        <v>86</v>
      </c>
      <c r="I73" s="8">
        <v>92</v>
      </c>
      <c r="J73" s="8">
        <v>64</v>
      </c>
      <c r="K73" s="8">
        <v>86</v>
      </c>
      <c r="L73" s="8">
        <v>67</v>
      </c>
      <c r="M73" s="8">
        <v>80</v>
      </c>
      <c r="N73" s="8">
        <v>79</v>
      </c>
      <c r="O73" s="8">
        <v>78</v>
      </c>
      <c r="P73" s="8">
        <v>77</v>
      </c>
      <c r="Q73" s="8">
        <v>91</v>
      </c>
      <c r="R73" s="8">
        <v>68</v>
      </c>
      <c r="S73" s="8">
        <v>80</v>
      </c>
      <c r="T73" s="8">
        <v>0</v>
      </c>
      <c r="U73" s="8">
        <v>95</v>
      </c>
      <c r="V73" s="8">
        <v>0</v>
      </c>
      <c r="W73" s="8">
        <v>0</v>
      </c>
      <c r="X73" s="8">
        <v>80</v>
      </c>
      <c r="Y73" s="14">
        <v>90</v>
      </c>
      <c r="Z73" s="9">
        <f t="shared" si="0"/>
        <v>78.563218390804593</v>
      </c>
    </row>
    <row r="74" spans="1:26" x14ac:dyDescent="0.2">
      <c r="A74" s="7">
        <v>73</v>
      </c>
      <c r="B74" s="8">
        <v>2021112252</v>
      </c>
      <c r="C74" s="8" t="s">
        <v>59</v>
      </c>
      <c r="D74" s="8">
        <v>62</v>
      </c>
      <c r="E74" s="8">
        <v>73</v>
      </c>
      <c r="F74" s="8">
        <v>93</v>
      </c>
      <c r="G74" s="8">
        <v>87</v>
      </c>
      <c r="H74" s="8">
        <v>88</v>
      </c>
      <c r="I74" s="8">
        <v>91</v>
      </c>
      <c r="J74" s="8">
        <v>89</v>
      </c>
      <c r="K74" s="8">
        <v>89</v>
      </c>
      <c r="L74" s="8">
        <v>75</v>
      </c>
      <c r="M74" s="8">
        <v>79</v>
      </c>
      <c r="N74" s="8">
        <v>65</v>
      </c>
      <c r="O74" s="8">
        <v>68</v>
      </c>
      <c r="P74" s="8">
        <v>82</v>
      </c>
      <c r="Q74" s="8">
        <v>90</v>
      </c>
      <c r="R74" s="8">
        <v>90</v>
      </c>
      <c r="S74" s="8">
        <v>87</v>
      </c>
      <c r="T74" s="8">
        <v>0</v>
      </c>
      <c r="U74" s="8">
        <v>85</v>
      </c>
      <c r="V74" s="8">
        <v>0</v>
      </c>
      <c r="W74" s="8">
        <v>0</v>
      </c>
      <c r="X74" s="8">
        <v>88</v>
      </c>
      <c r="Y74" s="14">
        <v>84</v>
      </c>
      <c r="Z74" s="9">
        <f t="shared" si="0"/>
        <v>78.505747126436788</v>
      </c>
    </row>
    <row r="75" spans="1:26" x14ac:dyDescent="0.2">
      <c r="A75" s="7">
        <v>74</v>
      </c>
      <c r="B75" s="8">
        <v>2021112285</v>
      </c>
      <c r="C75" s="8" t="s">
        <v>61</v>
      </c>
      <c r="D75" s="8">
        <v>71</v>
      </c>
      <c r="E75" s="8">
        <v>70</v>
      </c>
      <c r="F75" s="8">
        <v>94</v>
      </c>
      <c r="G75" s="8">
        <v>85</v>
      </c>
      <c r="H75" s="8">
        <v>82</v>
      </c>
      <c r="I75" s="8">
        <v>92</v>
      </c>
      <c r="J75" s="8">
        <v>83</v>
      </c>
      <c r="K75" s="8">
        <v>91</v>
      </c>
      <c r="L75" s="8">
        <v>85</v>
      </c>
      <c r="M75" s="8">
        <v>80</v>
      </c>
      <c r="N75" s="8">
        <v>75</v>
      </c>
      <c r="O75" s="8">
        <v>67</v>
      </c>
      <c r="P75" s="8">
        <v>75</v>
      </c>
      <c r="Q75" s="8">
        <v>91</v>
      </c>
      <c r="R75" s="8">
        <v>72</v>
      </c>
      <c r="S75" s="8">
        <v>80</v>
      </c>
      <c r="T75" s="8">
        <v>0</v>
      </c>
      <c r="U75" s="8">
        <v>86</v>
      </c>
      <c r="V75" s="8">
        <v>0</v>
      </c>
      <c r="W75" s="8">
        <v>0</v>
      </c>
      <c r="X75" s="8">
        <v>80</v>
      </c>
      <c r="Y75" s="14">
        <v>82</v>
      </c>
      <c r="Z75" s="9">
        <f t="shared" si="0"/>
        <v>78.333333333333329</v>
      </c>
    </row>
    <row r="76" spans="1:26" x14ac:dyDescent="0.2">
      <c r="A76" s="7">
        <v>75</v>
      </c>
      <c r="B76" s="8">
        <v>2021112277</v>
      </c>
      <c r="C76" s="8" t="s">
        <v>60</v>
      </c>
      <c r="D76" s="8">
        <v>67</v>
      </c>
      <c r="E76" s="8">
        <v>73</v>
      </c>
      <c r="F76" s="8">
        <v>78</v>
      </c>
      <c r="G76" s="8">
        <v>75</v>
      </c>
      <c r="H76" s="8">
        <v>78</v>
      </c>
      <c r="I76" s="8">
        <v>92</v>
      </c>
      <c r="J76" s="8">
        <v>76</v>
      </c>
      <c r="K76" s="8">
        <v>88</v>
      </c>
      <c r="L76" s="8">
        <v>79</v>
      </c>
      <c r="M76" s="8">
        <v>79</v>
      </c>
      <c r="N76" s="8">
        <v>75</v>
      </c>
      <c r="O76" s="8">
        <v>82</v>
      </c>
      <c r="P76" s="8">
        <v>78</v>
      </c>
      <c r="Q76" s="8">
        <v>81</v>
      </c>
      <c r="R76" s="8">
        <v>77</v>
      </c>
      <c r="S76" s="8">
        <v>80</v>
      </c>
      <c r="T76" s="8">
        <v>0</v>
      </c>
      <c r="U76" s="8">
        <v>95</v>
      </c>
      <c r="V76" s="8">
        <v>0</v>
      </c>
      <c r="W76" s="8">
        <v>0</v>
      </c>
      <c r="X76" s="8">
        <v>83</v>
      </c>
      <c r="Y76" s="14">
        <v>94.2</v>
      </c>
      <c r="Z76" s="9">
        <f t="shared" si="0"/>
        <v>78.303448275862067</v>
      </c>
    </row>
    <row r="77" spans="1:26" x14ac:dyDescent="0.2">
      <c r="A77" s="7">
        <v>76</v>
      </c>
      <c r="B77" s="8">
        <v>2021112297</v>
      </c>
      <c r="C77" s="8" t="s">
        <v>61</v>
      </c>
      <c r="D77" s="8">
        <v>68</v>
      </c>
      <c r="E77" s="8">
        <v>86</v>
      </c>
      <c r="F77" s="8">
        <v>88</v>
      </c>
      <c r="G77" s="8">
        <v>81</v>
      </c>
      <c r="H77" s="8">
        <v>73</v>
      </c>
      <c r="I77" s="8">
        <v>92</v>
      </c>
      <c r="J77" s="8">
        <v>83</v>
      </c>
      <c r="K77" s="8">
        <v>90</v>
      </c>
      <c r="L77" s="8">
        <v>79</v>
      </c>
      <c r="M77" s="8">
        <v>81</v>
      </c>
      <c r="N77" s="8">
        <v>76</v>
      </c>
      <c r="O77" s="8">
        <v>66</v>
      </c>
      <c r="P77" s="8">
        <v>76</v>
      </c>
      <c r="Q77" s="8">
        <v>81</v>
      </c>
      <c r="R77" s="8">
        <v>77</v>
      </c>
      <c r="S77" s="8">
        <v>83</v>
      </c>
      <c r="T77" s="8">
        <v>0</v>
      </c>
      <c r="U77" s="8">
        <v>97</v>
      </c>
      <c r="V77" s="8">
        <v>0</v>
      </c>
      <c r="W77" s="8">
        <v>0</v>
      </c>
      <c r="X77" s="8">
        <v>83</v>
      </c>
      <c r="Y77" s="14">
        <v>86</v>
      </c>
      <c r="Z77" s="9">
        <f t="shared" si="0"/>
        <v>78.252873563218387</v>
      </c>
    </row>
    <row r="78" spans="1:26" x14ac:dyDescent="0.2">
      <c r="A78" s="7">
        <v>77</v>
      </c>
      <c r="B78" s="8">
        <v>2021112303</v>
      </c>
      <c r="C78" s="8" t="s">
        <v>61</v>
      </c>
      <c r="D78" s="8">
        <v>76</v>
      </c>
      <c r="E78" s="8">
        <v>71</v>
      </c>
      <c r="F78" s="8">
        <v>69</v>
      </c>
      <c r="G78" s="8">
        <v>80</v>
      </c>
      <c r="H78" s="8">
        <v>81</v>
      </c>
      <c r="I78" s="8">
        <v>92</v>
      </c>
      <c r="J78" s="8">
        <v>85</v>
      </c>
      <c r="K78" s="8">
        <v>85.5</v>
      </c>
      <c r="L78" s="8">
        <v>86</v>
      </c>
      <c r="M78" s="8">
        <v>78</v>
      </c>
      <c r="N78" s="8">
        <v>81</v>
      </c>
      <c r="O78" s="8">
        <v>64</v>
      </c>
      <c r="P78" s="8">
        <v>78</v>
      </c>
      <c r="Q78" s="8">
        <v>89</v>
      </c>
      <c r="R78" s="8">
        <v>82</v>
      </c>
      <c r="S78" s="8">
        <v>80</v>
      </c>
      <c r="T78" s="8">
        <v>0</v>
      </c>
      <c r="U78" s="8">
        <v>93</v>
      </c>
      <c r="V78" s="8">
        <v>0</v>
      </c>
      <c r="W78" s="8">
        <v>0</v>
      </c>
      <c r="X78" s="8">
        <v>88</v>
      </c>
      <c r="Y78" s="14">
        <v>66.2</v>
      </c>
      <c r="Z78" s="9">
        <f t="shared" si="0"/>
        <v>78.234482758620686</v>
      </c>
    </row>
    <row r="79" spans="1:26" x14ac:dyDescent="0.2">
      <c r="A79" s="7">
        <v>78</v>
      </c>
      <c r="B79" s="8">
        <v>2021112273</v>
      </c>
      <c r="C79" s="8" t="s">
        <v>60</v>
      </c>
      <c r="D79" s="8">
        <v>68</v>
      </c>
      <c r="E79" s="8">
        <v>69</v>
      </c>
      <c r="F79" s="8">
        <v>76</v>
      </c>
      <c r="G79" s="8">
        <v>84</v>
      </c>
      <c r="H79" s="8">
        <v>75</v>
      </c>
      <c r="I79" s="8">
        <v>92</v>
      </c>
      <c r="J79" s="8">
        <v>83</v>
      </c>
      <c r="K79" s="8">
        <v>91</v>
      </c>
      <c r="L79" s="8">
        <v>79</v>
      </c>
      <c r="M79" s="8">
        <v>84</v>
      </c>
      <c r="N79" s="8">
        <v>70</v>
      </c>
      <c r="O79" s="8">
        <v>81</v>
      </c>
      <c r="P79" s="8">
        <v>76</v>
      </c>
      <c r="Q79" s="8">
        <v>93</v>
      </c>
      <c r="R79" s="8">
        <v>81</v>
      </c>
      <c r="S79" s="8">
        <v>83</v>
      </c>
      <c r="T79" s="8">
        <v>0</v>
      </c>
      <c r="U79" s="8">
        <v>84</v>
      </c>
      <c r="V79" s="8">
        <v>0</v>
      </c>
      <c r="W79" s="8">
        <v>0</v>
      </c>
      <c r="X79" s="8">
        <v>85</v>
      </c>
      <c r="Y79" s="14">
        <v>81.3</v>
      </c>
      <c r="Z79" s="9">
        <f t="shared" si="0"/>
        <v>78.07586206896552</v>
      </c>
    </row>
    <row r="80" spans="1:26" x14ac:dyDescent="0.2">
      <c r="A80" s="7">
        <v>79</v>
      </c>
      <c r="B80" s="8">
        <v>2021112289</v>
      </c>
      <c r="C80" s="8" t="s">
        <v>61</v>
      </c>
      <c r="D80" s="8">
        <v>78</v>
      </c>
      <c r="E80" s="8">
        <v>74</v>
      </c>
      <c r="F80" s="8">
        <v>81</v>
      </c>
      <c r="G80" s="8">
        <v>81</v>
      </c>
      <c r="H80" s="8">
        <v>88</v>
      </c>
      <c r="I80" s="8">
        <v>92</v>
      </c>
      <c r="J80" s="8">
        <v>79</v>
      </c>
      <c r="K80" s="8">
        <v>90</v>
      </c>
      <c r="L80" s="8">
        <v>87</v>
      </c>
      <c r="M80" s="8">
        <v>85</v>
      </c>
      <c r="N80" s="8">
        <v>46</v>
      </c>
      <c r="O80" s="8">
        <v>78</v>
      </c>
      <c r="P80" s="8">
        <v>57</v>
      </c>
      <c r="Q80" s="8">
        <v>92</v>
      </c>
      <c r="R80" s="8">
        <v>78</v>
      </c>
      <c r="S80" s="8">
        <v>86</v>
      </c>
      <c r="T80" s="8">
        <v>0</v>
      </c>
      <c r="U80" s="8">
        <v>88</v>
      </c>
      <c r="V80" s="8">
        <v>0</v>
      </c>
      <c r="W80" s="8">
        <v>0</v>
      </c>
      <c r="X80" s="8">
        <v>97</v>
      </c>
      <c r="Y80" s="14">
        <v>90</v>
      </c>
      <c r="Z80" s="9">
        <f t="shared" si="0"/>
        <v>77.804597701149419</v>
      </c>
    </row>
    <row r="81" spans="1:26" x14ac:dyDescent="0.2">
      <c r="A81" s="7">
        <v>80</v>
      </c>
      <c r="B81" s="8">
        <v>2021112238</v>
      </c>
      <c r="C81" s="8" t="s">
        <v>59</v>
      </c>
      <c r="D81" s="8">
        <v>71</v>
      </c>
      <c r="E81" s="8">
        <v>65</v>
      </c>
      <c r="F81" s="8">
        <v>89</v>
      </c>
      <c r="G81" s="8">
        <v>74</v>
      </c>
      <c r="H81" s="8">
        <v>79</v>
      </c>
      <c r="I81" s="8">
        <v>91</v>
      </c>
      <c r="J81" s="8">
        <v>78</v>
      </c>
      <c r="K81" s="8">
        <v>77</v>
      </c>
      <c r="L81" s="8">
        <v>71</v>
      </c>
      <c r="M81" s="8">
        <v>83</v>
      </c>
      <c r="N81" s="8">
        <v>74</v>
      </c>
      <c r="O81" s="8">
        <v>79</v>
      </c>
      <c r="P81" s="8">
        <v>80</v>
      </c>
      <c r="Q81" s="8">
        <v>92</v>
      </c>
      <c r="R81" s="8">
        <v>78</v>
      </c>
      <c r="S81" s="8">
        <v>82</v>
      </c>
      <c r="T81" s="8">
        <v>0</v>
      </c>
      <c r="U81" s="8">
        <v>92</v>
      </c>
      <c r="V81" s="8">
        <v>82</v>
      </c>
      <c r="W81" s="8">
        <v>0</v>
      </c>
      <c r="X81" s="8">
        <v>83</v>
      </c>
      <c r="Y81" s="14">
        <v>85.6</v>
      </c>
      <c r="Z81" s="9">
        <f>(D81*5+E81*2+F81*2+G81*3+H81*3+I81*0+J81*2+K81*2+L81*3+M81*1+N81*4+O81*5+P81*2.5+Q81*0+R81*2+S81*3+T81*0+U81*2+V81*2+X81+Y81)/45.5</f>
        <v>77.749450549450543</v>
      </c>
    </row>
    <row r="82" spans="1:26" x14ac:dyDescent="0.2">
      <c r="A82" s="7">
        <v>81</v>
      </c>
      <c r="B82" s="8">
        <v>2021112236</v>
      </c>
      <c r="C82" s="8" t="s">
        <v>59</v>
      </c>
      <c r="D82" s="8">
        <v>70</v>
      </c>
      <c r="E82" s="8">
        <v>69</v>
      </c>
      <c r="F82" s="8">
        <v>82</v>
      </c>
      <c r="G82" s="8">
        <v>76</v>
      </c>
      <c r="H82" s="8">
        <v>84</v>
      </c>
      <c r="I82" s="8">
        <v>92</v>
      </c>
      <c r="J82" s="8">
        <v>76</v>
      </c>
      <c r="K82" s="8">
        <v>82</v>
      </c>
      <c r="L82" s="8">
        <v>81</v>
      </c>
      <c r="M82" s="8">
        <v>79</v>
      </c>
      <c r="N82" s="8">
        <v>82</v>
      </c>
      <c r="O82" s="8">
        <v>67</v>
      </c>
      <c r="P82" s="8">
        <v>77</v>
      </c>
      <c r="Q82" s="8">
        <v>91</v>
      </c>
      <c r="R82" s="8">
        <v>71</v>
      </c>
      <c r="S82" s="8">
        <v>79</v>
      </c>
      <c r="T82" s="8">
        <v>0</v>
      </c>
      <c r="U82" s="8">
        <v>84</v>
      </c>
      <c r="V82" s="8">
        <v>96</v>
      </c>
      <c r="W82" s="8">
        <v>0</v>
      </c>
      <c r="X82" s="8">
        <v>77</v>
      </c>
      <c r="Y82" s="14">
        <v>95</v>
      </c>
      <c r="Z82" s="9">
        <f>(D82*5+E82*2+F82*2+G82*3+H82*3+I82*0+J82*2+K82*2+L82*3+M82*1+N82*4+O82*5+P82*2.5+Q82*0+R82*2+S82*3+T82*0+U82*2+V82*2+X82+Y82)/45.5</f>
        <v>77.72527472527473</v>
      </c>
    </row>
    <row r="83" spans="1:26" x14ac:dyDescent="0.2">
      <c r="A83" s="7">
        <v>82</v>
      </c>
      <c r="B83" s="8">
        <v>2021112227</v>
      </c>
      <c r="C83" s="8" t="s">
        <v>59</v>
      </c>
      <c r="D83" s="8">
        <v>67</v>
      </c>
      <c r="E83" s="8">
        <v>65</v>
      </c>
      <c r="F83" s="8">
        <v>83</v>
      </c>
      <c r="G83" s="8">
        <v>82</v>
      </c>
      <c r="H83" s="8">
        <v>80</v>
      </c>
      <c r="I83" s="8">
        <v>92</v>
      </c>
      <c r="J83" s="8">
        <v>78</v>
      </c>
      <c r="K83" s="8">
        <v>81</v>
      </c>
      <c r="L83" s="8">
        <v>90</v>
      </c>
      <c r="M83" s="8">
        <v>73</v>
      </c>
      <c r="N83" s="8">
        <v>71</v>
      </c>
      <c r="O83" s="8">
        <v>75</v>
      </c>
      <c r="P83" s="8">
        <v>83</v>
      </c>
      <c r="Q83" s="8">
        <v>92</v>
      </c>
      <c r="R83" s="8">
        <v>84</v>
      </c>
      <c r="S83" s="8">
        <v>90</v>
      </c>
      <c r="T83" s="8">
        <v>0</v>
      </c>
      <c r="U83" s="8">
        <v>72</v>
      </c>
      <c r="V83" s="8">
        <v>79</v>
      </c>
      <c r="W83" s="8">
        <v>0</v>
      </c>
      <c r="X83" s="8">
        <v>70</v>
      </c>
      <c r="Y83" s="14">
        <v>78.7</v>
      </c>
      <c r="Z83" s="9">
        <f>(D83*5+E83*2+F83*2+G83*3+H83*3+I83*0+J83*2+K83*2+L83*3+M83*1+N83*4+O83*5+P83*2.5+Q83*0+R83*2+S83*3+T83*0+U83*2+V83*2+X83+Y83)/45.5</f>
        <v>77.652747252747247</v>
      </c>
    </row>
    <row r="84" spans="1:26" x14ac:dyDescent="0.2">
      <c r="A84" s="7">
        <v>83</v>
      </c>
      <c r="B84" s="8">
        <v>2021112256</v>
      </c>
      <c r="C84" s="8" t="s">
        <v>60</v>
      </c>
      <c r="D84" s="8">
        <v>78</v>
      </c>
      <c r="E84" s="8">
        <v>60</v>
      </c>
      <c r="F84" s="8">
        <v>85</v>
      </c>
      <c r="G84" s="8">
        <v>86</v>
      </c>
      <c r="H84" s="8">
        <v>83</v>
      </c>
      <c r="I84" s="8">
        <v>92</v>
      </c>
      <c r="J84" s="8">
        <v>72</v>
      </c>
      <c r="K84" s="8">
        <v>94</v>
      </c>
      <c r="L84" s="8">
        <v>67</v>
      </c>
      <c r="M84" s="8">
        <v>84</v>
      </c>
      <c r="N84" s="8">
        <v>65</v>
      </c>
      <c r="O84" s="8">
        <v>68</v>
      </c>
      <c r="P84" s="8">
        <v>77</v>
      </c>
      <c r="Q84" s="8">
        <v>81</v>
      </c>
      <c r="R84" s="8">
        <v>78</v>
      </c>
      <c r="S84" s="8">
        <v>85</v>
      </c>
      <c r="T84" s="8">
        <v>0</v>
      </c>
      <c r="U84" s="8">
        <v>95</v>
      </c>
      <c r="V84" s="8">
        <v>0</v>
      </c>
      <c r="W84" s="8">
        <v>0</v>
      </c>
      <c r="X84" s="8">
        <v>88</v>
      </c>
      <c r="Y84" s="14">
        <v>92</v>
      </c>
      <c r="Z84" s="9">
        <f>(D84*5+E84*2+F84*2+G84*3+H84*3+I84*0+J84*2+K84*2+L84*3+M84*1+N84*4+O84*5+P84*2.5+Q84*0+R84*2+S84*3+T84*0+U84*2+X84+Y84)/43.5</f>
        <v>77.643678160919535</v>
      </c>
    </row>
    <row r="85" spans="1:26" x14ac:dyDescent="0.2">
      <c r="A85" s="7">
        <v>84</v>
      </c>
      <c r="B85" s="8">
        <v>2021112300</v>
      </c>
      <c r="C85" s="8" t="s">
        <v>61</v>
      </c>
      <c r="D85" s="8">
        <v>68</v>
      </c>
      <c r="E85" s="8">
        <v>79</v>
      </c>
      <c r="F85" s="8">
        <v>81</v>
      </c>
      <c r="G85" s="8">
        <v>80</v>
      </c>
      <c r="H85" s="8">
        <v>81</v>
      </c>
      <c r="I85" s="8">
        <v>92</v>
      </c>
      <c r="J85" s="8">
        <v>78</v>
      </c>
      <c r="K85" s="8">
        <v>85.5</v>
      </c>
      <c r="L85" s="8">
        <v>83</v>
      </c>
      <c r="M85" s="8">
        <v>80</v>
      </c>
      <c r="N85" s="8">
        <v>85</v>
      </c>
      <c r="O85" s="8">
        <v>71</v>
      </c>
      <c r="P85" s="8">
        <v>76</v>
      </c>
      <c r="Q85" s="8">
        <v>91</v>
      </c>
      <c r="R85" s="8">
        <v>72</v>
      </c>
      <c r="S85" s="8">
        <v>75</v>
      </c>
      <c r="T85" s="8">
        <v>0</v>
      </c>
      <c r="U85" s="8">
        <v>80</v>
      </c>
      <c r="V85" s="8">
        <v>0</v>
      </c>
      <c r="W85" s="8">
        <v>0</v>
      </c>
      <c r="X85" s="8">
        <v>82</v>
      </c>
      <c r="Y85" s="14">
        <v>79.7</v>
      </c>
      <c r="Z85" s="9">
        <f>(D85*5+E85*2+F85*2+G85*3+H85*3+I85*0+J85*2+K85*2+L85*3+M85*1+N85*4+O85*5+P85*2.5+Q85*0+R85*2+S85*3+T85*0+U85*2+X85+Y85)/43.5</f>
        <v>77.579310344827576</v>
      </c>
    </row>
    <row r="86" spans="1:26" x14ac:dyDescent="0.2">
      <c r="A86" s="7">
        <v>85</v>
      </c>
      <c r="B86" s="8">
        <v>2021112219</v>
      </c>
      <c r="C86" s="8" t="s">
        <v>58</v>
      </c>
      <c r="D86" s="8">
        <v>68</v>
      </c>
      <c r="E86" s="8">
        <v>70</v>
      </c>
      <c r="F86" s="8">
        <v>89</v>
      </c>
      <c r="G86" s="8">
        <v>86</v>
      </c>
      <c r="H86" s="8">
        <v>75</v>
      </c>
      <c r="I86" s="8">
        <v>92</v>
      </c>
      <c r="J86" s="8">
        <v>82</v>
      </c>
      <c r="K86" s="8">
        <v>87</v>
      </c>
      <c r="L86" s="8">
        <v>81</v>
      </c>
      <c r="M86" s="8">
        <v>79</v>
      </c>
      <c r="N86" s="8">
        <v>72</v>
      </c>
      <c r="O86" s="8">
        <v>64</v>
      </c>
      <c r="P86" s="8">
        <v>81</v>
      </c>
      <c r="Q86" s="8">
        <v>92</v>
      </c>
      <c r="R86" s="8">
        <v>80</v>
      </c>
      <c r="S86" s="8">
        <v>81</v>
      </c>
      <c r="T86" s="8">
        <v>0</v>
      </c>
      <c r="U86" s="8">
        <v>76</v>
      </c>
      <c r="V86" s="8">
        <v>87</v>
      </c>
      <c r="W86" s="8">
        <v>96</v>
      </c>
      <c r="X86" s="8">
        <v>77</v>
      </c>
      <c r="Y86" s="14">
        <v>69.900000000000006</v>
      </c>
      <c r="Z86" s="9">
        <f>(D86*5+E86*2+F86*2+G86*3+H86*3+I86*0+J86*2+K86*2+L86*3+M86*1+N86*4+O86*5+P86*2.5+Q86*0+R86*2+S86*3+T86*0+U86*2+V86*2+W86*2+X86+Y86)/47.5</f>
        <v>77.461052631578951</v>
      </c>
    </row>
    <row r="87" spans="1:26" x14ac:dyDescent="0.2">
      <c r="A87" s="7">
        <v>86</v>
      </c>
      <c r="B87" s="8">
        <v>2021112290</v>
      </c>
      <c r="C87" s="8" t="s">
        <v>61</v>
      </c>
      <c r="D87" s="8">
        <v>74</v>
      </c>
      <c r="E87" s="8">
        <v>55</v>
      </c>
      <c r="F87" s="8">
        <v>92</v>
      </c>
      <c r="G87" s="8">
        <v>76</v>
      </c>
      <c r="H87" s="8">
        <v>80</v>
      </c>
      <c r="I87" s="8">
        <v>92</v>
      </c>
      <c r="J87" s="8">
        <v>71</v>
      </c>
      <c r="K87" s="8">
        <v>83.75</v>
      </c>
      <c r="L87" s="8">
        <v>67</v>
      </c>
      <c r="M87" s="8">
        <v>76</v>
      </c>
      <c r="N87" s="8">
        <v>82</v>
      </c>
      <c r="O87" s="8">
        <v>78</v>
      </c>
      <c r="P87" s="8">
        <v>73</v>
      </c>
      <c r="Q87" s="8">
        <v>91</v>
      </c>
      <c r="R87" s="8">
        <v>73</v>
      </c>
      <c r="S87" s="8">
        <v>80</v>
      </c>
      <c r="T87" s="8">
        <v>0</v>
      </c>
      <c r="U87" s="8">
        <v>97</v>
      </c>
      <c r="V87" s="11">
        <v>0</v>
      </c>
      <c r="W87" s="8">
        <v>0</v>
      </c>
      <c r="X87" s="8">
        <v>77</v>
      </c>
      <c r="Y87" s="14">
        <v>87.4</v>
      </c>
      <c r="Z87" s="9">
        <f>(D87*5+E87*2+F87*2+G87*3+H87*3+I87*0+J87*2+K87*2+L87*3+M87*1+N87*4+O87*5+P87*2.5+Q87*0+R87*2+S87*3+T87*0+U87*2+X87+Y87)/43.5</f>
        <v>77.319540229885064</v>
      </c>
    </row>
    <row r="88" spans="1:26" x14ac:dyDescent="0.2">
      <c r="A88" s="7">
        <v>87</v>
      </c>
      <c r="B88" s="8">
        <v>2021112286</v>
      </c>
      <c r="C88" s="8" t="s">
        <v>61</v>
      </c>
      <c r="D88" s="8">
        <v>68</v>
      </c>
      <c r="E88" s="8">
        <v>85</v>
      </c>
      <c r="F88" s="8">
        <v>88</v>
      </c>
      <c r="G88" s="8">
        <v>88</v>
      </c>
      <c r="H88" s="8">
        <v>83</v>
      </c>
      <c r="I88" s="8">
        <v>92</v>
      </c>
      <c r="J88" s="8">
        <v>71</v>
      </c>
      <c r="K88" s="8">
        <v>89</v>
      </c>
      <c r="L88" s="8">
        <v>75</v>
      </c>
      <c r="M88" s="8">
        <v>87</v>
      </c>
      <c r="N88" s="8">
        <v>73</v>
      </c>
      <c r="O88" s="8">
        <v>62</v>
      </c>
      <c r="P88" s="8">
        <v>75</v>
      </c>
      <c r="Q88" s="8">
        <v>92</v>
      </c>
      <c r="R88" s="8">
        <v>61</v>
      </c>
      <c r="S88" s="8">
        <v>82</v>
      </c>
      <c r="T88" s="8">
        <v>0</v>
      </c>
      <c r="U88" s="8">
        <v>88</v>
      </c>
      <c r="V88" s="8">
        <v>0</v>
      </c>
      <c r="W88" s="8">
        <v>0</v>
      </c>
      <c r="X88" s="8">
        <v>85</v>
      </c>
      <c r="Y88" s="14">
        <v>90.2</v>
      </c>
      <c r="Z88" s="9">
        <f>(D88*5+E88*2+F88*2+G88*3+H88*3+I88*0+J88*2+K88*2+L88*3+M88*1+N88*4+O88*5+P88*2.5+Q88*0+R88*2+S88*3+T88*0+U88*2+X88+Y88)/43.5</f>
        <v>76.774712643678157</v>
      </c>
    </row>
    <row r="89" spans="1:26" x14ac:dyDescent="0.2">
      <c r="A89" s="7">
        <v>88</v>
      </c>
      <c r="B89" s="8">
        <v>2021112270</v>
      </c>
      <c r="C89" s="8" t="s">
        <v>60</v>
      </c>
      <c r="D89" s="8">
        <v>63</v>
      </c>
      <c r="E89" s="8">
        <v>60</v>
      </c>
      <c r="F89" s="8">
        <v>77</v>
      </c>
      <c r="G89" s="8">
        <v>80</v>
      </c>
      <c r="H89" s="8">
        <v>77</v>
      </c>
      <c r="I89" s="8">
        <v>92</v>
      </c>
      <c r="J89" s="8">
        <v>85</v>
      </c>
      <c r="K89" s="8">
        <v>86</v>
      </c>
      <c r="L89" s="8">
        <v>83</v>
      </c>
      <c r="M89" s="8">
        <v>75</v>
      </c>
      <c r="N89" s="8">
        <v>82</v>
      </c>
      <c r="O89" s="8">
        <v>70</v>
      </c>
      <c r="P89" s="8">
        <v>79</v>
      </c>
      <c r="Q89" s="8">
        <v>92</v>
      </c>
      <c r="R89" s="8">
        <v>75</v>
      </c>
      <c r="S89" s="8">
        <v>82</v>
      </c>
      <c r="T89" s="8">
        <v>0</v>
      </c>
      <c r="U89" s="8">
        <v>93</v>
      </c>
      <c r="V89" s="8">
        <v>0</v>
      </c>
      <c r="W89" s="8">
        <v>0</v>
      </c>
      <c r="X89" s="8">
        <v>81</v>
      </c>
      <c r="Y89" s="14">
        <v>67.099999999999994</v>
      </c>
      <c r="Z89" s="9">
        <f>(D89*5+E89*2+F89*2+G89*3+H89*3+I89*0+J89*2+K89*2+L89*3+M89*1+N89*4+O89*5+P89*2.5+Q89*0+R89*2+S89*3+T89*0+U89*2+X89+Y89)/43.5</f>
        <v>76.588505747126433</v>
      </c>
    </row>
    <row r="90" spans="1:26" x14ac:dyDescent="0.2">
      <c r="A90" s="7">
        <v>89</v>
      </c>
      <c r="B90" s="8">
        <v>2021112296</v>
      </c>
      <c r="C90" s="8" t="s">
        <v>61</v>
      </c>
      <c r="D90" s="8">
        <v>68</v>
      </c>
      <c r="E90" s="8">
        <v>83</v>
      </c>
      <c r="F90" s="8">
        <v>81</v>
      </c>
      <c r="G90" s="8">
        <v>77</v>
      </c>
      <c r="H90" s="8">
        <v>80</v>
      </c>
      <c r="I90" s="8">
        <v>92</v>
      </c>
      <c r="J90" s="8">
        <v>80</v>
      </c>
      <c r="K90" s="8">
        <v>85.5</v>
      </c>
      <c r="L90" s="8">
        <v>83</v>
      </c>
      <c r="M90" s="8">
        <v>85</v>
      </c>
      <c r="N90" s="8">
        <v>68</v>
      </c>
      <c r="O90" s="8">
        <v>70</v>
      </c>
      <c r="P90" s="8">
        <v>71</v>
      </c>
      <c r="Q90" s="8">
        <v>92</v>
      </c>
      <c r="R90" s="8">
        <v>69</v>
      </c>
      <c r="S90" s="8">
        <v>80</v>
      </c>
      <c r="T90" s="8">
        <v>0</v>
      </c>
      <c r="U90" s="8">
        <v>94</v>
      </c>
      <c r="V90" s="8">
        <v>0</v>
      </c>
      <c r="W90" s="8">
        <v>0</v>
      </c>
      <c r="X90" s="8">
        <v>64</v>
      </c>
      <c r="Y90" s="14">
        <v>98</v>
      </c>
      <c r="Z90" s="9">
        <f>(D90*5+E90*2+F90*2+G90*3+H90*3+I90*0+J90*2+K90*2+L90*3+M90*1+N90*4+O90*5+P90*2.5+Q90*0+R90*2+S90*3+T90*0+U90*2+X90+Y90)/43.5</f>
        <v>76.58620689655173</v>
      </c>
    </row>
    <row r="91" spans="1:26" x14ac:dyDescent="0.2">
      <c r="A91" s="7">
        <v>90</v>
      </c>
      <c r="B91" s="8">
        <v>2021112218</v>
      </c>
      <c r="C91" s="8" t="s">
        <v>58</v>
      </c>
      <c r="D91" s="8">
        <v>77</v>
      </c>
      <c r="E91" s="8">
        <v>72</v>
      </c>
      <c r="F91" s="8">
        <v>89</v>
      </c>
      <c r="G91" s="8">
        <v>85</v>
      </c>
      <c r="H91" s="8">
        <v>81</v>
      </c>
      <c r="I91" s="8">
        <v>92</v>
      </c>
      <c r="J91" s="8">
        <v>83</v>
      </c>
      <c r="K91" s="8">
        <v>89</v>
      </c>
      <c r="L91" s="8">
        <v>77</v>
      </c>
      <c r="M91" s="8">
        <v>78</v>
      </c>
      <c r="N91" s="8">
        <v>68</v>
      </c>
      <c r="O91" s="8">
        <v>50</v>
      </c>
      <c r="P91" s="8">
        <v>71</v>
      </c>
      <c r="Q91" s="8">
        <v>93</v>
      </c>
      <c r="R91" s="8">
        <v>76</v>
      </c>
      <c r="S91" s="8">
        <v>82</v>
      </c>
      <c r="T91" s="8">
        <v>0</v>
      </c>
      <c r="U91" s="8">
        <v>97</v>
      </c>
      <c r="V91" s="8">
        <v>84</v>
      </c>
      <c r="W91" s="8">
        <v>0</v>
      </c>
      <c r="X91" s="8">
        <v>84</v>
      </c>
      <c r="Y91" s="14">
        <v>74</v>
      </c>
      <c r="Z91" s="9">
        <f>(D91*5+E91*2+F91*2+G91*3+H91*3+I91*0+J91*2+K91*2+L91*3+M91*1+N91*4+O91*5+P91*2.5+Q91*0+R91*2+S91*3+T91*0+U91*2+V91*2+X91+Y91)/45.5</f>
        <v>76.384615384615387</v>
      </c>
    </row>
    <row r="92" spans="1:26" x14ac:dyDescent="0.2">
      <c r="A92" s="7">
        <v>91</v>
      </c>
      <c r="B92" s="8">
        <v>2021112271</v>
      </c>
      <c r="C92" s="8" t="s">
        <v>60</v>
      </c>
      <c r="D92" s="8">
        <v>70</v>
      </c>
      <c r="E92" s="8">
        <v>69</v>
      </c>
      <c r="F92" s="8">
        <v>90</v>
      </c>
      <c r="G92" s="8">
        <v>83</v>
      </c>
      <c r="H92" s="8">
        <v>71</v>
      </c>
      <c r="I92" s="8">
        <v>92</v>
      </c>
      <c r="J92" s="8">
        <v>77</v>
      </c>
      <c r="K92" s="8">
        <v>90</v>
      </c>
      <c r="L92" s="8">
        <v>82</v>
      </c>
      <c r="M92" s="8">
        <v>79</v>
      </c>
      <c r="N92" s="8">
        <v>66</v>
      </c>
      <c r="O92" s="8">
        <v>61</v>
      </c>
      <c r="P92" s="8">
        <v>76</v>
      </c>
      <c r="Q92" s="8">
        <v>93</v>
      </c>
      <c r="R92" s="8">
        <v>74</v>
      </c>
      <c r="S92" s="8">
        <v>83</v>
      </c>
      <c r="T92" s="8">
        <v>0</v>
      </c>
      <c r="U92" s="8">
        <v>97</v>
      </c>
      <c r="V92" s="8">
        <v>0</v>
      </c>
      <c r="W92" s="8">
        <v>0</v>
      </c>
      <c r="X92" s="8">
        <v>92</v>
      </c>
      <c r="Y92" s="14">
        <v>90.8</v>
      </c>
      <c r="Z92" s="9">
        <f>(D92*5+E92*2+F92*2+G92*3+H92*3+I92*0+J92*2+K92*2+L92*3+M92*1+N92*4+O92*5+P92*2.5+Q92*0+R92*2+S92*3+T92*0+U92*2+X92+Y92)/43.5</f>
        <v>76.363218390804604</v>
      </c>
    </row>
    <row r="93" spans="1:26" x14ac:dyDescent="0.2">
      <c r="A93" s="7">
        <v>92</v>
      </c>
      <c r="B93" s="8">
        <v>2021112244</v>
      </c>
      <c r="C93" s="8" t="s">
        <v>59</v>
      </c>
      <c r="D93" s="8">
        <v>76</v>
      </c>
      <c r="E93" s="8">
        <v>86</v>
      </c>
      <c r="F93" s="8">
        <v>81</v>
      </c>
      <c r="G93" s="8">
        <v>81</v>
      </c>
      <c r="H93" s="8">
        <v>81</v>
      </c>
      <c r="I93" s="8">
        <v>92</v>
      </c>
      <c r="J93" s="8">
        <v>78</v>
      </c>
      <c r="K93" s="8">
        <v>91</v>
      </c>
      <c r="L93" s="8">
        <v>72</v>
      </c>
      <c r="M93" s="8">
        <v>82</v>
      </c>
      <c r="N93" s="8">
        <v>70</v>
      </c>
      <c r="O93" s="8">
        <v>46</v>
      </c>
      <c r="P93" s="8">
        <v>75</v>
      </c>
      <c r="Q93" s="8">
        <v>84</v>
      </c>
      <c r="R93" s="8">
        <v>73</v>
      </c>
      <c r="S93" s="8">
        <v>78</v>
      </c>
      <c r="T93" s="8">
        <v>0</v>
      </c>
      <c r="U93" s="8">
        <v>93</v>
      </c>
      <c r="V93" s="8">
        <v>97</v>
      </c>
      <c r="W93" s="8">
        <v>0</v>
      </c>
      <c r="X93" s="8">
        <v>74</v>
      </c>
      <c r="Y93" s="14">
        <v>94</v>
      </c>
      <c r="Z93" s="9">
        <f>(D93*5+E93*2+F93*2+G93*3+H93*3+I93*0+J93*2+K93*2+L93*3+M93*1+N93*4+O93*5+P93*2.5+Q93*0+R93*2+S93*3+T93*0+U93*2+V93*2+X93+Y93)/45.5</f>
        <v>76.07692307692308</v>
      </c>
    </row>
    <row r="94" spans="1:26" x14ac:dyDescent="0.2">
      <c r="A94" s="7">
        <v>93</v>
      </c>
      <c r="B94" s="8">
        <v>2021112257</v>
      </c>
      <c r="C94" s="8" t="s">
        <v>60</v>
      </c>
      <c r="D94" s="8">
        <v>64</v>
      </c>
      <c r="E94" s="8">
        <v>72</v>
      </c>
      <c r="F94" s="8">
        <v>78</v>
      </c>
      <c r="G94" s="8">
        <v>85</v>
      </c>
      <c r="H94" s="8">
        <v>76</v>
      </c>
      <c r="I94" s="8">
        <v>92</v>
      </c>
      <c r="J94" s="8">
        <v>91</v>
      </c>
      <c r="K94" s="8">
        <v>89</v>
      </c>
      <c r="L94" s="8">
        <v>85</v>
      </c>
      <c r="M94" s="8">
        <v>84</v>
      </c>
      <c r="N94" s="8">
        <v>60</v>
      </c>
      <c r="O94" s="8">
        <v>60</v>
      </c>
      <c r="P94" s="8">
        <v>77</v>
      </c>
      <c r="Q94" s="8">
        <v>92</v>
      </c>
      <c r="R94" s="8">
        <v>86</v>
      </c>
      <c r="S94" s="8">
        <v>82</v>
      </c>
      <c r="T94" s="8">
        <v>0</v>
      </c>
      <c r="U94" s="8">
        <v>70</v>
      </c>
      <c r="V94" s="8">
        <v>95</v>
      </c>
      <c r="W94" s="8">
        <v>0</v>
      </c>
      <c r="X94" s="8">
        <v>81</v>
      </c>
      <c r="Y94" s="14">
        <v>79.8</v>
      </c>
      <c r="Z94" s="9">
        <f>(D94*5+E94*2+F94*2+G94*3+H94*3+I94*0+J94*2+K94*2+L94*3+M94*1+N94*4+O94*5+P94*2.5+Q94*0+R94*2+S94*3+T94*0+U94*2+V94*2+X94+Y94)/45.5</f>
        <v>75.676923076923075</v>
      </c>
    </row>
    <row r="95" spans="1:26" x14ac:dyDescent="0.2">
      <c r="A95" s="7">
        <v>94</v>
      </c>
      <c r="B95" s="8">
        <v>2021112233</v>
      </c>
      <c r="C95" s="8" t="s">
        <v>59</v>
      </c>
      <c r="D95" s="8">
        <v>67</v>
      </c>
      <c r="E95" s="8">
        <v>69</v>
      </c>
      <c r="F95" s="8">
        <v>88</v>
      </c>
      <c r="G95" s="8">
        <v>81</v>
      </c>
      <c r="H95" s="8">
        <v>78</v>
      </c>
      <c r="I95" s="8">
        <v>92</v>
      </c>
      <c r="J95" s="8">
        <v>83</v>
      </c>
      <c r="K95" s="8">
        <v>88</v>
      </c>
      <c r="L95" s="8">
        <v>71</v>
      </c>
      <c r="M95" s="8">
        <v>76</v>
      </c>
      <c r="N95" s="8">
        <v>63</v>
      </c>
      <c r="O95" s="8">
        <v>66</v>
      </c>
      <c r="P95" s="8">
        <v>73</v>
      </c>
      <c r="Q95" s="8">
        <v>92</v>
      </c>
      <c r="R95" s="8">
        <v>84</v>
      </c>
      <c r="S95" s="8">
        <v>80</v>
      </c>
      <c r="T95" s="8">
        <v>0</v>
      </c>
      <c r="U95" s="8">
        <v>96</v>
      </c>
      <c r="V95" s="8">
        <v>0</v>
      </c>
      <c r="W95" s="8">
        <v>0</v>
      </c>
      <c r="X95" s="8">
        <v>63</v>
      </c>
      <c r="Y95" s="14">
        <v>85.3</v>
      </c>
      <c r="Z95" s="9">
        <f>(D95*5+E95*2+F95*2+G95*3+H95*3+I95*0+J95*2+K95*2+L95*3+M95*1+N95*4+O95*5+P95*2.5+Q95*0+R95*2+S95*3+T95*0+U95*2+X95+Y95)/43.5</f>
        <v>75.167816091954023</v>
      </c>
    </row>
    <row r="96" spans="1:26" x14ac:dyDescent="0.2">
      <c r="A96" s="7">
        <v>95</v>
      </c>
      <c r="B96" s="8">
        <v>2021112287</v>
      </c>
      <c r="C96" s="8" t="s">
        <v>61</v>
      </c>
      <c r="D96" s="8">
        <v>66</v>
      </c>
      <c r="E96" s="8">
        <v>74</v>
      </c>
      <c r="F96" s="8">
        <v>71</v>
      </c>
      <c r="G96" s="8">
        <v>84</v>
      </c>
      <c r="H96" s="8">
        <v>77</v>
      </c>
      <c r="I96" s="8">
        <v>92</v>
      </c>
      <c r="J96" s="8">
        <v>80</v>
      </c>
      <c r="K96" s="8">
        <v>92</v>
      </c>
      <c r="L96" s="8">
        <v>73</v>
      </c>
      <c r="M96" s="8">
        <v>80</v>
      </c>
      <c r="N96" s="8">
        <v>62</v>
      </c>
      <c r="O96" s="8">
        <v>69</v>
      </c>
      <c r="P96" s="8">
        <v>69</v>
      </c>
      <c r="Q96" s="8">
        <v>91</v>
      </c>
      <c r="R96" s="8">
        <v>71</v>
      </c>
      <c r="S96" s="8">
        <v>84</v>
      </c>
      <c r="T96" s="8">
        <v>0</v>
      </c>
      <c r="U96" s="8">
        <v>92</v>
      </c>
      <c r="V96" s="8">
        <v>0</v>
      </c>
      <c r="W96" s="8">
        <v>0</v>
      </c>
      <c r="X96" s="8">
        <v>83</v>
      </c>
      <c r="Y96" s="14">
        <v>91.1</v>
      </c>
      <c r="Z96" s="9">
        <f>(D96*5+E96*2+F96*2+G96*3+H96*3+I96*0+J96*2+K96*2+L96*3+M96*1+N96*4+O96*5+P96*2.5+Q96*0+R96*2+S96*3+T96*0+U96*2+X96+Y96)/43.5</f>
        <v>75.02528735632184</v>
      </c>
    </row>
    <row r="97" spans="1:26" x14ac:dyDescent="0.2">
      <c r="A97" s="7">
        <v>96</v>
      </c>
      <c r="B97" s="8">
        <v>2021112268</v>
      </c>
      <c r="C97" s="8" t="s">
        <v>60</v>
      </c>
      <c r="D97" s="8">
        <v>73</v>
      </c>
      <c r="E97" s="8">
        <v>67</v>
      </c>
      <c r="F97" s="8">
        <v>77</v>
      </c>
      <c r="G97" s="8">
        <v>80</v>
      </c>
      <c r="H97" s="8">
        <v>76</v>
      </c>
      <c r="I97" s="8">
        <v>92</v>
      </c>
      <c r="J97" s="8">
        <v>76</v>
      </c>
      <c r="K97" s="8">
        <v>89</v>
      </c>
      <c r="L97" s="8">
        <v>82</v>
      </c>
      <c r="M97" s="8">
        <v>81</v>
      </c>
      <c r="N97" s="8">
        <v>67</v>
      </c>
      <c r="O97" s="8">
        <v>63</v>
      </c>
      <c r="P97" s="8">
        <v>74</v>
      </c>
      <c r="Q97" s="8">
        <v>89</v>
      </c>
      <c r="R97" s="8">
        <v>60</v>
      </c>
      <c r="S97" s="8">
        <v>80</v>
      </c>
      <c r="T97" s="8">
        <v>0</v>
      </c>
      <c r="U97" s="8">
        <v>85</v>
      </c>
      <c r="V97" s="8">
        <v>0</v>
      </c>
      <c r="W97" s="8">
        <v>0</v>
      </c>
      <c r="X97" s="8">
        <v>68</v>
      </c>
      <c r="Y97" s="14">
        <v>85.9</v>
      </c>
      <c r="Z97" s="9">
        <f>(D97*5+E97*2+F97*2+G97*3+H97*3+I97*0+J97*2+K97*2+L97*3+M97*1+N97*4+O97*5+P97*2.5+Q97*0+R97*2+S97*3+T97*0+U97*2+X97+Y97)/43.5</f>
        <v>74.250574712643683</v>
      </c>
    </row>
    <row r="98" spans="1:26" x14ac:dyDescent="0.2">
      <c r="A98" s="7">
        <v>97</v>
      </c>
      <c r="B98" s="8">
        <v>2021112226</v>
      </c>
      <c r="C98" s="8" t="s">
        <v>59</v>
      </c>
      <c r="D98" s="8">
        <v>68</v>
      </c>
      <c r="E98" s="8">
        <v>66</v>
      </c>
      <c r="F98" s="8">
        <v>74</v>
      </c>
      <c r="G98" s="8">
        <v>80</v>
      </c>
      <c r="H98" s="8">
        <v>81</v>
      </c>
      <c r="I98" s="8">
        <v>92</v>
      </c>
      <c r="J98" s="8">
        <v>64</v>
      </c>
      <c r="K98" s="8">
        <v>86</v>
      </c>
      <c r="L98" s="8">
        <v>73</v>
      </c>
      <c r="M98" s="8">
        <v>83</v>
      </c>
      <c r="N98" s="8">
        <v>67</v>
      </c>
      <c r="O98" s="8">
        <v>64</v>
      </c>
      <c r="P98" s="8">
        <v>71</v>
      </c>
      <c r="Q98" s="8">
        <v>90</v>
      </c>
      <c r="R98" s="8">
        <v>74</v>
      </c>
      <c r="S98" s="8">
        <v>78</v>
      </c>
      <c r="T98" s="8">
        <v>0</v>
      </c>
      <c r="U98" s="8">
        <v>85</v>
      </c>
      <c r="V98" s="11">
        <v>90</v>
      </c>
      <c r="W98" s="8">
        <v>0</v>
      </c>
      <c r="X98" s="8">
        <v>81</v>
      </c>
      <c r="Y98" s="14">
        <v>74</v>
      </c>
      <c r="Z98" s="9">
        <f>(D98*5+E98*2+F98*2+G98*3+H98*3+I98*0+J98*2+K98*2+L98*3+M98*1+N98*4+O98*5+P98*2.5+Q98*0+R98*2+S98*3+T98*0+U98*2+V98*2+X98+Y98)/45.5</f>
        <v>73.791208791208788</v>
      </c>
    </row>
    <row r="99" spans="1:26" x14ac:dyDescent="0.2">
      <c r="A99" s="7">
        <v>98</v>
      </c>
      <c r="B99" s="8">
        <v>2021112207</v>
      </c>
      <c r="C99" s="8" t="s">
        <v>58</v>
      </c>
      <c r="D99" s="8">
        <v>66</v>
      </c>
      <c r="E99" s="10">
        <v>57</v>
      </c>
      <c r="F99" s="8">
        <v>81</v>
      </c>
      <c r="G99" s="8">
        <v>84</v>
      </c>
      <c r="H99" s="10">
        <v>55</v>
      </c>
      <c r="I99" s="8">
        <v>92</v>
      </c>
      <c r="J99" s="8">
        <v>72</v>
      </c>
      <c r="K99" s="8">
        <v>86</v>
      </c>
      <c r="L99" s="8">
        <v>87</v>
      </c>
      <c r="M99" s="8">
        <v>79</v>
      </c>
      <c r="N99" s="8">
        <v>62</v>
      </c>
      <c r="O99" s="8">
        <v>71</v>
      </c>
      <c r="P99" s="8">
        <v>63</v>
      </c>
      <c r="Q99" s="8">
        <v>92</v>
      </c>
      <c r="R99" s="8">
        <v>72</v>
      </c>
      <c r="S99" s="8">
        <v>81</v>
      </c>
      <c r="T99" s="8">
        <v>0</v>
      </c>
      <c r="U99" s="8">
        <v>90</v>
      </c>
      <c r="V99" s="8">
        <v>0</v>
      </c>
      <c r="W99" s="8">
        <v>0</v>
      </c>
      <c r="X99" s="8">
        <v>88</v>
      </c>
      <c r="Y99" s="14">
        <v>92.6</v>
      </c>
      <c r="Z99" s="9">
        <f>(D99*5+E99*2+F99*2+G99*3+H99*3+I99*0+J99*2+K99*2+L99*3+M99*1+N99*4+O99*5+P99*2.5+Q99*0+R99*2+S99*3+T99*0+U99*2+X99+Y99)/43.5</f>
        <v>73.266666666666666</v>
      </c>
    </row>
    <row r="100" spans="1:26" x14ac:dyDescent="0.2">
      <c r="A100" s="7">
        <v>99</v>
      </c>
      <c r="B100" s="8">
        <v>2021112278</v>
      </c>
      <c r="C100" s="8" t="s">
        <v>60</v>
      </c>
      <c r="D100" s="8">
        <v>61</v>
      </c>
      <c r="E100" s="8">
        <v>81</v>
      </c>
      <c r="F100" s="8">
        <v>78</v>
      </c>
      <c r="G100" s="8">
        <v>85</v>
      </c>
      <c r="H100" s="8">
        <v>77</v>
      </c>
      <c r="I100" s="8">
        <v>92</v>
      </c>
      <c r="J100" s="8">
        <v>70</v>
      </c>
      <c r="K100" s="8">
        <v>94</v>
      </c>
      <c r="L100" s="8">
        <v>71</v>
      </c>
      <c r="M100" s="8">
        <v>84</v>
      </c>
      <c r="N100" s="8">
        <v>60</v>
      </c>
      <c r="O100" s="8">
        <v>58</v>
      </c>
      <c r="P100" s="8">
        <v>71</v>
      </c>
      <c r="Q100" s="8">
        <v>93</v>
      </c>
      <c r="R100" s="8">
        <v>80</v>
      </c>
      <c r="S100" s="8">
        <v>82</v>
      </c>
      <c r="T100" s="8">
        <v>0</v>
      </c>
      <c r="U100" s="8">
        <v>89</v>
      </c>
      <c r="V100" s="8">
        <v>0</v>
      </c>
      <c r="W100" s="8">
        <v>0</v>
      </c>
      <c r="X100" s="8">
        <v>72</v>
      </c>
      <c r="Y100" s="14">
        <v>88.4</v>
      </c>
      <c r="Z100" s="9">
        <f>(D100*5+E100*2+F100*2+G100*3+H100*3+I100*0+J100*2+K100*2+L100*3+M100*1+N100*4+O100*5+P100*2.5+Q100*0+R100*2+S100*3+T100*0+U100*2+X100+Y100)/43.5</f>
        <v>73.239080459770122</v>
      </c>
    </row>
    <row r="101" spans="1:26" x14ac:dyDescent="0.2">
      <c r="A101" s="7">
        <v>100</v>
      </c>
      <c r="B101" s="8">
        <v>2021112216</v>
      </c>
      <c r="C101" s="8" t="s">
        <v>58</v>
      </c>
      <c r="D101" s="8">
        <v>64</v>
      </c>
      <c r="E101" s="8">
        <v>61</v>
      </c>
      <c r="F101" s="8">
        <v>83</v>
      </c>
      <c r="G101" s="8">
        <v>81</v>
      </c>
      <c r="H101" s="8">
        <v>77</v>
      </c>
      <c r="I101" s="8">
        <v>91</v>
      </c>
      <c r="J101" s="8">
        <v>69</v>
      </c>
      <c r="K101" s="8">
        <v>87</v>
      </c>
      <c r="L101" s="8">
        <v>79</v>
      </c>
      <c r="M101" s="8">
        <v>78</v>
      </c>
      <c r="N101" s="8">
        <v>67</v>
      </c>
      <c r="O101" s="8">
        <v>61</v>
      </c>
      <c r="P101" s="8">
        <v>67</v>
      </c>
      <c r="Q101" s="8">
        <v>86</v>
      </c>
      <c r="R101" s="8">
        <v>65</v>
      </c>
      <c r="S101" s="8">
        <v>79</v>
      </c>
      <c r="T101" s="8">
        <v>0</v>
      </c>
      <c r="U101" s="8">
        <v>96</v>
      </c>
      <c r="V101" s="8">
        <v>81</v>
      </c>
      <c r="W101" s="8">
        <v>0</v>
      </c>
      <c r="X101" s="8">
        <v>70</v>
      </c>
      <c r="Y101" s="14">
        <v>82.9</v>
      </c>
      <c r="Z101" s="9">
        <f>(D101*5+E101*2+F101*2+G101*3+H101*3+I101*0+J101*2+K101*2+L101*3+M101*1+N101*4+O101*5+P101*2.5+Q101*0+R101*2+S101*3+T101*0+U101*2+V101*2+X101+Y101)/45.5</f>
        <v>73.041758241758245</v>
      </c>
    </row>
    <row r="102" spans="1:26" x14ac:dyDescent="0.2">
      <c r="A102" s="7">
        <v>101</v>
      </c>
      <c r="B102" s="8">
        <v>2021112237</v>
      </c>
      <c r="C102" s="8" t="s">
        <v>59</v>
      </c>
      <c r="D102" s="8">
        <v>69</v>
      </c>
      <c r="E102" s="8">
        <v>60</v>
      </c>
      <c r="F102" s="8">
        <v>71</v>
      </c>
      <c r="G102" s="8">
        <v>75</v>
      </c>
      <c r="H102" s="8">
        <v>85</v>
      </c>
      <c r="I102" s="8">
        <v>92</v>
      </c>
      <c r="J102" s="8">
        <v>70</v>
      </c>
      <c r="K102" s="8">
        <v>85</v>
      </c>
      <c r="L102" s="8">
        <v>69</v>
      </c>
      <c r="M102" s="8">
        <v>77</v>
      </c>
      <c r="N102" s="8">
        <v>78</v>
      </c>
      <c r="O102" s="8">
        <v>58</v>
      </c>
      <c r="P102" s="8">
        <v>73</v>
      </c>
      <c r="Q102" s="8">
        <v>93</v>
      </c>
      <c r="R102" s="8">
        <v>67</v>
      </c>
      <c r="S102" s="8">
        <v>72</v>
      </c>
      <c r="T102" s="8">
        <v>0</v>
      </c>
      <c r="U102" s="8">
        <v>85</v>
      </c>
      <c r="V102" s="8">
        <v>87</v>
      </c>
      <c r="W102" s="8">
        <v>0</v>
      </c>
      <c r="X102" s="8">
        <v>81</v>
      </c>
      <c r="Y102" s="14">
        <v>80.2</v>
      </c>
      <c r="Z102" s="9">
        <f>(D102*5+E102*2+F102*2+G102*3+H102*3+I102*0+J102*2+K102*2+L102*3+M102*1+N102*4+O102*5+P102*2.5+Q102*0+R102*2+S102*3+T102*0+U102*2+V102*2+X102+Y102)/45.5</f>
        <v>72.982417582417582</v>
      </c>
    </row>
    <row r="103" spans="1:26" x14ac:dyDescent="0.2">
      <c r="A103" s="7">
        <v>102</v>
      </c>
      <c r="B103" s="8">
        <v>2021112308</v>
      </c>
      <c r="C103" s="8" t="s">
        <v>61</v>
      </c>
      <c r="D103" s="8">
        <v>60</v>
      </c>
      <c r="E103" s="8">
        <v>60</v>
      </c>
      <c r="F103" s="8">
        <v>92</v>
      </c>
      <c r="G103" s="8">
        <v>77</v>
      </c>
      <c r="H103" s="8">
        <v>60</v>
      </c>
      <c r="I103" s="8">
        <v>92</v>
      </c>
      <c r="J103" s="8">
        <v>90</v>
      </c>
      <c r="K103" s="8">
        <v>85.5</v>
      </c>
      <c r="L103" s="8">
        <v>68</v>
      </c>
      <c r="M103" s="8">
        <v>84</v>
      </c>
      <c r="N103" s="8">
        <v>60</v>
      </c>
      <c r="O103" s="8">
        <v>60</v>
      </c>
      <c r="P103" s="8">
        <v>74</v>
      </c>
      <c r="Q103" s="8">
        <v>81</v>
      </c>
      <c r="R103" s="8">
        <v>84</v>
      </c>
      <c r="S103" s="8">
        <v>80</v>
      </c>
      <c r="T103" s="8">
        <v>0</v>
      </c>
      <c r="U103" s="8">
        <v>95</v>
      </c>
      <c r="V103" s="8">
        <v>0</v>
      </c>
      <c r="W103" s="8">
        <v>0</v>
      </c>
      <c r="X103" s="8">
        <v>87</v>
      </c>
      <c r="Y103" s="14">
        <v>85.6</v>
      </c>
      <c r="Z103" s="9">
        <f>(D103*5+E103*2+F103*2+G103*3+H103*3+I103*0+J103*2+K103*2+L103*3+M103*1+N103*4+O103*5+P103*2.5+Q103*0+R103*2+S103*3+T103*0+U103*2+X103+Y103)/43.5</f>
        <v>72.404597701149427</v>
      </c>
    </row>
    <row r="104" spans="1:26" x14ac:dyDescent="0.2">
      <c r="A104" s="7">
        <v>103</v>
      </c>
      <c r="B104" s="8">
        <v>2021112224</v>
      </c>
      <c r="C104" s="8" t="s">
        <v>59</v>
      </c>
      <c r="D104" s="8">
        <v>80</v>
      </c>
      <c r="E104" s="8">
        <v>60</v>
      </c>
      <c r="F104" s="8">
        <v>84</v>
      </c>
      <c r="G104" s="8">
        <v>78</v>
      </c>
      <c r="H104" s="8">
        <v>72</v>
      </c>
      <c r="I104" s="8">
        <v>92</v>
      </c>
      <c r="J104" s="8">
        <v>67</v>
      </c>
      <c r="K104" s="8">
        <v>86</v>
      </c>
      <c r="L104" s="8">
        <v>86</v>
      </c>
      <c r="M104" s="8">
        <v>81</v>
      </c>
      <c r="N104" s="8">
        <v>65</v>
      </c>
      <c r="O104" s="8">
        <v>53</v>
      </c>
      <c r="P104" s="8">
        <v>55</v>
      </c>
      <c r="Q104" s="8">
        <v>91</v>
      </c>
      <c r="R104" s="8">
        <v>69</v>
      </c>
      <c r="S104" s="8">
        <v>75</v>
      </c>
      <c r="T104" s="8">
        <v>0</v>
      </c>
      <c r="U104" s="8">
        <v>62</v>
      </c>
      <c r="V104" s="8">
        <v>90</v>
      </c>
      <c r="W104" s="8">
        <v>0</v>
      </c>
      <c r="X104" s="8">
        <v>89</v>
      </c>
      <c r="Y104" s="14">
        <v>91.8</v>
      </c>
      <c r="Z104" s="9">
        <f>(D104*5+E104*2+F104*2+G104*3+H104*3+I104*0+J104*2+K104*2+L104*3+M104*1+N104*4+O104*5+P104*2.5+Q104*0+R104*2+S104*3+T104*0+U104*2+V104*2+X104+Y104)/45.5</f>
        <v>72.38021978021979</v>
      </c>
    </row>
    <row r="105" spans="1:26" x14ac:dyDescent="0.2">
      <c r="A105" s="7">
        <v>104</v>
      </c>
      <c r="B105" s="8">
        <v>2021112248</v>
      </c>
      <c r="C105" s="8" t="s">
        <v>59</v>
      </c>
      <c r="D105" s="8">
        <v>62</v>
      </c>
      <c r="E105" s="8">
        <v>71</v>
      </c>
      <c r="F105" s="8">
        <v>72</v>
      </c>
      <c r="G105" s="8">
        <v>74</v>
      </c>
      <c r="H105" s="8">
        <v>75</v>
      </c>
      <c r="I105" s="8">
        <v>92</v>
      </c>
      <c r="J105" s="8">
        <v>75</v>
      </c>
      <c r="K105" s="8">
        <v>92</v>
      </c>
      <c r="L105" s="8">
        <v>70</v>
      </c>
      <c r="M105" s="8">
        <v>76</v>
      </c>
      <c r="N105" s="8">
        <v>55</v>
      </c>
      <c r="O105" s="8">
        <v>71</v>
      </c>
      <c r="P105" s="8">
        <v>68</v>
      </c>
      <c r="Q105" s="8">
        <v>92</v>
      </c>
      <c r="R105" s="8">
        <v>76</v>
      </c>
      <c r="S105" s="8">
        <v>80</v>
      </c>
      <c r="T105" s="8">
        <v>0</v>
      </c>
      <c r="U105" s="8">
        <v>95</v>
      </c>
      <c r="V105" s="8">
        <v>0</v>
      </c>
      <c r="W105" s="8">
        <v>0</v>
      </c>
      <c r="X105" s="8">
        <v>66</v>
      </c>
      <c r="Y105" s="14">
        <v>77.599999999999994</v>
      </c>
      <c r="Z105" s="9">
        <f>(D105*5+E105*2+F105*2+G105*3+H105*3+I105*0+J105*2+K105*2+L105*3+M105*1+N105*4+O105*5+P105*2.5+Q105*0+R105*2+S105*3+T105*0+U105*2+X105+Y105)/43.5</f>
        <v>72.036781609195401</v>
      </c>
    </row>
    <row r="106" spans="1:26" x14ac:dyDescent="0.2">
      <c r="A106" s="7">
        <v>105</v>
      </c>
      <c r="B106" s="8">
        <v>2021112265</v>
      </c>
      <c r="C106" s="8" t="s">
        <v>60</v>
      </c>
      <c r="D106" s="8">
        <v>58</v>
      </c>
      <c r="E106" s="8">
        <v>61</v>
      </c>
      <c r="F106" s="8">
        <v>90</v>
      </c>
      <c r="G106" s="8">
        <v>88</v>
      </c>
      <c r="H106" s="8">
        <v>56</v>
      </c>
      <c r="I106" s="8">
        <v>92</v>
      </c>
      <c r="J106" s="8">
        <v>89</v>
      </c>
      <c r="K106" s="8">
        <v>79</v>
      </c>
      <c r="L106" s="8">
        <v>71</v>
      </c>
      <c r="M106" s="8">
        <v>85</v>
      </c>
      <c r="N106" s="8">
        <v>60</v>
      </c>
      <c r="O106" s="8">
        <v>54</v>
      </c>
      <c r="P106" s="8">
        <v>61</v>
      </c>
      <c r="Q106" s="8">
        <v>92</v>
      </c>
      <c r="R106" s="8">
        <v>84</v>
      </c>
      <c r="S106" s="8">
        <v>82</v>
      </c>
      <c r="T106" s="8">
        <v>0</v>
      </c>
      <c r="U106" s="8">
        <v>96</v>
      </c>
      <c r="V106" s="8">
        <v>0</v>
      </c>
      <c r="W106" s="8">
        <v>0</v>
      </c>
      <c r="X106" s="8">
        <v>76</v>
      </c>
      <c r="Y106" s="14">
        <v>88.8</v>
      </c>
      <c r="Z106" s="9">
        <f>(D106*5+E106*2+F106*2+G106*3+H106*3+I106*0+J106*2+K106*2+L106*3+M106*1+N106*4+O106*5+P106*2.5+Q106*0+R106*2+S106*3+T106*0+U106*2+X106+Y106)/43.5</f>
        <v>71.064367816091959</v>
      </c>
    </row>
    <row r="107" spans="1:26" x14ac:dyDescent="0.2">
      <c r="A107" s="7">
        <v>106</v>
      </c>
      <c r="B107" s="8">
        <v>2021112220</v>
      </c>
      <c r="C107" s="8" t="s">
        <v>58</v>
      </c>
      <c r="D107" s="8">
        <v>65</v>
      </c>
      <c r="E107" s="10">
        <v>60</v>
      </c>
      <c r="F107" s="8">
        <v>78</v>
      </c>
      <c r="G107" s="8">
        <v>85</v>
      </c>
      <c r="H107" s="8">
        <v>74</v>
      </c>
      <c r="I107" s="8">
        <v>91</v>
      </c>
      <c r="J107" s="8">
        <v>77</v>
      </c>
      <c r="K107" s="8">
        <v>85</v>
      </c>
      <c r="L107" s="8">
        <v>68</v>
      </c>
      <c r="M107" s="8">
        <v>75</v>
      </c>
      <c r="N107" s="8">
        <v>54</v>
      </c>
      <c r="O107" s="8">
        <v>60</v>
      </c>
      <c r="P107" s="8">
        <v>63</v>
      </c>
      <c r="Q107" s="8">
        <v>90</v>
      </c>
      <c r="R107" s="8">
        <v>73</v>
      </c>
      <c r="S107" s="8">
        <v>80</v>
      </c>
      <c r="T107" s="8">
        <v>0</v>
      </c>
      <c r="U107" s="8">
        <v>89</v>
      </c>
      <c r="V107" s="8">
        <v>0</v>
      </c>
      <c r="W107" s="8">
        <v>0</v>
      </c>
      <c r="X107" s="8">
        <v>82</v>
      </c>
      <c r="Y107" s="14">
        <v>86.4</v>
      </c>
      <c r="Z107" s="9">
        <f>(D107*5+E107*2+F107*2+G107*3+H107*3+I107*0+J107*2+K107*2+L107*3+M107*1+N107*4+O107*5+P107*2.5+Q107*0+R107*2+S107*3+T107*0+U107*2+X107+Y107)/43.5</f>
        <v>70.963218390804599</v>
      </c>
    </row>
    <row r="108" spans="1:26" x14ac:dyDescent="0.2">
      <c r="A108" s="7">
        <v>107</v>
      </c>
      <c r="B108" s="8">
        <v>2021112229</v>
      </c>
      <c r="C108" s="8" t="s">
        <v>59</v>
      </c>
      <c r="D108" s="8">
        <v>67</v>
      </c>
      <c r="E108" s="8">
        <v>77</v>
      </c>
      <c r="F108" s="8">
        <v>87</v>
      </c>
      <c r="G108" s="8">
        <v>81</v>
      </c>
      <c r="H108" s="8">
        <v>66</v>
      </c>
      <c r="I108" s="8">
        <v>91</v>
      </c>
      <c r="J108" s="8">
        <v>75</v>
      </c>
      <c r="K108" s="8">
        <v>84</v>
      </c>
      <c r="L108" s="8">
        <v>61</v>
      </c>
      <c r="M108" s="8">
        <v>72</v>
      </c>
      <c r="N108" s="8">
        <v>75</v>
      </c>
      <c r="O108" s="8">
        <v>50</v>
      </c>
      <c r="P108" s="8">
        <v>69</v>
      </c>
      <c r="Q108" s="8">
        <v>82</v>
      </c>
      <c r="R108" s="8">
        <v>63</v>
      </c>
      <c r="S108" s="8">
        <v>77</v>
      </c>
      <c r="T108" s="8">
        <v>0</v>
      </c>
      <c r="U108" s="8">
        <v>88</v>
      </c>
      <c r="V108" s="8">
        <v>0</v>
      </c>
      <c r="W108" s="8">
        <v>0</v>
      </c>
      <c r="X108" s="8">
        <v>75</v>
      </c>
      <c r="Y108" s="14">
        <v>60.8</v>
      </c>
      <c r="Z108" s="9">
        <f>(D108*5+E108*2+F108*2+G108*3+H108*3+I108*0+J108*2+K108*2+L108*3+M108*1+N108*4+O108*5+P108*2.5+Q108*0+R108*2+S108*3+T108*0+U108*2+X108+Y108)/43.5</f>
        <v>70.535632183908049</v>
      </c>
    </row>
    <row r="109" spans="1:26" x14ac:dyDescent="0.2">
      <c r="A109" s="7">
        <v>108</v>
      </c>
      <c r="B109" s="8">
        <v>2021112249</v>
      </c>
      <c r="C109" s="8" t="s">
        <v>59</v>
      </c>
      <c r="D109" s="8">
        <v>68</v>
      </c>
      <c r="E109" s="8">
        <v>67</v>
      </c>
      <c r="F109" s="8">
        <v>70</v>
      </c>
      <c r="G109" s="8">
        <v>72</v>
      </c>
      <c r="H109" s="8">
        <v>69</v>
      </c>
      <c r="I109" s="8">
        <v>92</v>
      </c>
      <c r="J109" s="8">
        <v>77</v>
      </c>
      <c r="K109" s="8">
        <v>92</v>
      </c>
      <c r="L109" s="8">
        <v>67</v>
      </c>
      <c r="M109" s="8">
        <v>82</v>
      </c>
      <c r="N109" s="8">
        <v>50</v>
      </c>
      <c r="O109" s="8">
        <v>60</v>
      </c>
      <c r="P109" s="8">
        <v>71</v>
      </c>
      <c r="Q109" s="8">
        <v>92</v>
      </c>
      <c r="R109" s="8">
        <v>74</v>
      </c>
      <c r="S109" s="8">
        <v>80</v>
      </c>
      <c r="T109" s="8">
        <v>0</v>
      </c>
      <c r="U109" s="8">
        <v>75</v>
      </c>
      <c r="V109" s="8">
        <v>0</v>
      </c>
      <c r="W109" s="8">
        <v>0</v>
      </c>
      <c r="X109" s="8">
        <v>81</v>
      </c>
      <c r="Y109" s="14">
        <v>91</v>
      </c>
      <c r="Z109" s="9">
        <f>(D109*5+E109*2+F109*2+G109*3+H109*3+I109*0+J109*2+K109*2+L109*3+M109*1+N109*4+O109*5+P109*2.5+Q109*0+R109*2+S109*3+T109*0+U109*2+X109+Y109)/43.5</f>
        <v>70.011494252873561</v>
      </c>
    </row>
    <row r="110" spans="1:26" x14ac:dyDescent="0.2">
      <c r="A110" s="7">
        <v>109</v>
      </c>
      <c r="B110" s="8">
        <v>2021112311</v>
      </c>
      <c r="C110" s="8" t="s">
        <v>61</v>
      </c>
      <c r="D110" s="8">
        <v>70</v>
      </c>
      <c r="E110" s="8">
        <v>79</v>
      </c>
      <c r="F110" s="8">
        <v>94</v>
      </c>
      <c r="G110" s="8">
        <v>80</v>
      </c>
      <c r="H110" s="8">
        <v>79</v>
      </c>
      <c r="I110" s="8">
        <v>92</v>
      </c>
      <c r="J110" s="8">
        <v>81</v>
      </c>
      <c r="K110" s="8">
        <v>84.5</v>
      </c>
      <c r="L110" s="8">
        <v>76</v>
      </c>
      <c r="M110" s="8">
        <v>82</v>
      </c>
      <c r="N110" s="8">
        <v>64</v>
      </c>
      <c r="O110" s="8">
        <v>54</v>
      </c>
      <c r="P110" s="8">
        <v>66</v>
      </c>
      <c r="Q110" s="8">
        <v>90</v>
      </c>
      <c r="R110" s="8">
        <v>71</v>
      </c>
      <c r="S110" s="8">
        <v>76</v>
      </c>
      <c r="T110" s="8">
        <v>0</v>
      </c>
      <c r="U110" s="8">
        <v>83</v>
      </c>
      <c r="V110" s="8">
        <v>0</v>
      </c>
      <c r="W110" s="8">
        <v>0</v>
      </c>
      <c r="X110" s="8">
        <v>79</v>
      </c>
      <c r="Y110" s="14">
        <v>88</v>
      </c>
      <c r="Z110" s="9">
        <f>(D110*5+E110*2+F110*2+G110*3+H110*3+I110*0+J110*2+K110*2+L110*3+M110*1+N110*4+O110*5+P110*2.5+Q110*0+R110*2+S110*3+T110*0+U110*2)/43.5</f>
        <v>69.908045977011497</v>
      </c>
    </row>
    <row r="111" spans="1:26" x14ac:dyDescent="0.2">
      <c r="A111" s="7">
        <v>110</v>
      </c>
      <c r="B111" s="8">
        <v>2021112298</v>
      </c>
      <c r="C111" s="8" t="s">
        <v>61</v>
      </c>
      <c r="D111" s="8">
        <v>64</v>
      </c>
      <c r="E111" s="8">
        <v>51</v>
      </c>
      <c r="F111" s="8">
        <v>84</v>
      </c>
      <c r="G111" s="8">
        <v>84</v>
      </c>
      <c r="H111" s="8">
        <v>68</v>
      </c>
      <c r="I111" s="8">
        <v>92</v>
      </c>
      <c r="J111" s="8">
        <v>81</v>
      </c>
      <c r="K111" s="8">
        <v>86.5</v>
      </c>
      <c r="L111" s="8">
        <v>73</v>
      </c>
      <c r="M111" s="8">
        <v>79</v>
      </c>
      <c r="N111" s="8">
        <v>61</v>
      </c>
      <c r="O111" s="8">
        <v>43</v>
      </c>
      <c r="P111" s="8">
        <v>66</v>
      </c>
      <c r="Q111" s="8">
        <v>91</v>
      </c>
      <c r="R111" s="8">
        <v>77</v>
      </c>
      <c r="S111" s="8">
        <v>83</v>
      </c>
      <c r="T111" s="8">
        <v>0</v>
      </c>
      <c r="U111" s="8">
        <v>86</v>
      </c>
      <c r="V111" s="8">
        <v>0</v>
      </c>
      <c r="W111" s="8">
        <v>0</v>
      </c>
      <c r="X111" s="8">
        <v>68</v>
      </c>
      <c r="Y111" s="14">
        <v>85.8</v>
      </c>
      <c r="Z111" s="9">
        <f>(D111*5+E111*2+F111*2+G111*3+H111*3+I111*0+J111*2+K111*2+L111*3+M111*1+N111*4+O111*5+P111*2.5+Q111*0+R111*2+S111*3+T111*0+U111*2+X111+Y111)/43.5</f>
        <v>69.696551724137933</v>
      </c>
    </row>
    <row r="112" spans="1:26" x14ac:dyDescent="0.2">
      <c r="A112" s="7">
        <v>111</v>
      </c>
      <c r="B112" s="8">
        <v>2021112217</v>
      </c>
      <c r="C112" s="8" t="s">
        <v>58</v>
      </c>
      <c r="D112" s="10">
        <v>55</v>
      </c>
      <c r="E112" s="8">
        <v>68</v>
      </c>
      <c r="F112" s="8">
        <v>84</v>
      </c>
      <c r="G112" s="8">
        <v>82</v>
      </c>
      <c r="H112" s="8">
        <v>67</v>
      </c>
      <c r="I112" s="8">
        <v>92</v>
      </c>
      <c r="J112" s="8">
        <v>86</v>
      </c>
      <c r="K112" s="8">
        <v>88</v>
      </c>
      <c r="L112" s="8">
        <v>74</v>
      </c>
      <c r="M112" s="8">
        <v>69</v>
      </c>
      <c r="N112" s="8">
        <v>57</v>
      </c>
      <c r="O112" s="8">
        <v>54</v>
      </c>
      <c r="P112" s="8">
        <v>64</v>
      </c>
      <c r="Q112" s="8">
        <v>82</v>
      </c>
      <c r="R112" s="8">
        <v>77</v>
      </c>
      <c r="S112" s="8">
        <v>80</v>
      </c>
      <c r="T112" s="8">
        <v>0</v>
      </c>
      <c r="U112" s="8">
        <v>0</v>
      </c>
      <c r="V112" s="8">
        <v>0</v>
      </c>
      <c r="W112" s="8">
        <v>0</v>
      </c>
      <c r="X112" s="8">
        <v>79</v>
      </c>
      <c r="Y112" s="14">
        <v>62.9</v>
      </c>
      <c r="Z112" s="9">
        <f>(D112*5+E112*2+F112*2+G112*3+H112*3+I112*0+J112*2+K112*2+L112*3+M112*1+N112*4+O112*5+P112*2.5+Q112*0+R112*2+S112*3+X112+Y112)/41.5</f>
        <v>68.889156626506022</v>
      </c>
    </row>
    <row r="113" spans="1:26" x14ac:dyDescent="0.2">
      <c r="A113" s="7">
        <v>112</v>
      </c>
      <c r="B113" s="8">
        <v>2021112310</v>
      </c>
      <c r="C113" s="8" t="s">
        <v>61</v>
      </c>
      <c r="D113" s="8">
        <v>54</v>
      </c>
      <c r="E113" s="8">
        <v>62</v>
      </c>
      <c r="F113" s="8">
        <v>85</v>
      </c>
      <c r="G113" s="8">
        <v>81</v>
      </c>
      <c r="H113" s="8">
        <v>70</v>
      </c>
      <c r="I113" s="8">
        <v>92</v>
      </c>
      <c r="J113" s="8">
        <v>83</v>
      </c>
      <c r="K113" s="8">
        <v>83.5</v>
      </c>
      <c r="L113" s="8">
        <v>65</v>
      </c>
      <c r="M113" s="8">
        <v>76</v>
      </c>
      <c r="N113" s="8">
        <v>60</v>
      </c>
      <c r="O113" s="8">
        <v>53</v>
      </c>
      <c r="P113" s="8">
        <v>68</v>
      </c>
      <c r="Q113" s="8">
        <v>91</v>
      </c>
      <c r="R113" s="8">
        <v>80</v>
      </c>
      <c r="S113" s="8">
        <v>73</v>
      </c>
      <c r="T113" s="8">
        <v>0</v>
      </c>
      <c r="U113" s="8">
        <v>0</v>
      </c>
      <c r="V113" s="8">
        <v>0</v>
      </c>
      <c r="W113" s="8">
        <v>0</v>
      </c>
      <c r="X113" s="8">
        <v>61</v>
      </c>
      <c r="Y113" s="14">
        <v>83.6</v>
      </c>
      <c r="Z113" s="9">
        <f>(D113*5+E113*2+F113*2+G113*3+H113*3+I113*0+J113*2+K113*2+L113*3+M113*1+N113*4+O113*5+P113*2.5+Q113*0+R113*2+S113*3+X113+Y113)/41.5</f>
        <v>67.942168674698792</v>
      </c>
    </row>
    <row r="114" spans="1:26" x14ac:dyDescent="0.2">
      <c r="A114" s="7">
        <v>113</v>
      </c>
      <c r="B114" s="8">
        <v>2021112196</v>
      </c>
      <c r="C114" s="8" t="s">
        <v>58</v>
      </c>
      <c r="D114" s="10">
        <v>45</v>
      </c>
      <c r="E114" s="8">
        <v>60</v>
      </c>
      <c r="F114" s="8">
        <v>78</v>
      </c>
      <c r="G114" s="8">
        <v>84</v>
      </c>
      <c r="H114" s="8">
        <v>60</v>
      </c>
      <c r="I114" s="8">
        <v>92</v>
      </c>
      <c r="J114" s="8">
        <v>70</v>
      </c>
      <c r="K114" s="8">
        <v>87</v>
      </c>
      <c r="L114" s="8">
        <v>73</v>
      </c>
      <c r="M114" s="8">
        <v>72</v>
      </c>
      <c r="N114" s="8">
        <v>53</v>
      </c>
      <c r="O114" s="8">
        <v>56</v>
      </c>
      <c r="P114" s="8">
        <v>72</v>
      </c>
      <c r="Q114" s="8">
        <v>91</v>
      </c>
      <c r="R114" s="8">
        <v>65</v>
      </c>
      <c r="S114" s="8">
        <v>83</v>
      </c>
      <c r="T114" s="8">
        <v>0</v>
      </c>
      <c r="U114" s="8">
        <v>94</v>
      </c>
      <c r="V114" s="8">
        <v>0</v>
      </c>
      <c r="W114" s="8">
        <v>0</v>
      </c>
      <c r="X114" s="8">
        <v>80</v>
      </c>
      <c r="Y114" s="14">
        <v>78</v>
      </c>
      <c r="Z114" s="9">
        <f>(D114*5+E114*2+F114*2+G114*3+H114*3+I114*0+J114*2+K114*2+L114*3+M114*1+N114*4+O114*5+P114*2.5+Q114*0+R114*2+S114*3+T114*0+U114*2+X114+Y114)/43.5</f>
        <v>67.47126436781609</v>
      </c>
    </row>
    <row r="115" spans="1:26" x14ac:dyDescent="0.2">
      <c r="A115" s="7">
        <v>114</v>
      </c>
      <c r="B115" s="8">
        <v>2021112255</v>
      </c>
      <c r="C115" s="8" t="s">
        <v>60</v>
      </c>
      <c r="D115" s="8">
        <v>58</v>
      </c>
      <c r="E115" s="8">
        <v>85</v>
      </c>
      <c r="F115" s="8">
        <v>93</v>
      </c>
      <c r="G115" s="8">
        <v>87</v>
      </c>
      <c r="H115" s="8">
        <v>57</v>
      </c>
      <c r="I115" s="8">
        <v>92</v>
      </c>
      <c r="J115" s="8">
        <v>59</v>
      </c>
      <c r="K115" s="8">
        <v>89</v>
      </c>
      <c r="L115" s="8">
        <v>66</v>
      </c>
      <c r="M115" s="8">
        <v>79</v>
      </c>
      <c r="N115" s="8">
        <v>49</v>
      </c>
      <c r="O115" s="8">
        <v>41</v>
      </c>
      <c r="P115" s="8">
        <v>54</v>
      </c>
      <c r="Q115" s="8">
        <v>91</v>
      </c>
      <c r="R115" s="8">
        <v>57</v>
      </c>
      <c r="S115" s="8">
        <v>75</v>
      </c>
      <c r="T115" s="8">
        <v>0</v>
      </c>
      <c r="U115" s="8">
        <v>84</v>
      </c>
      <c r="V115" s="8">
        <v>92</v>
      </c>
      <c r="W115" s="8">
        <v>0</v>
      </c>
      <c r="X115" s="8">
        <v>81</v>
      </c>
      <c r="Y115" s="14">
        <v>81</v>
      </c>
      <c r="Z115" s="9">
        <f>(D115*5+E115*2+F115*2+G115*3+H115*3+I115*0+J115*2+K115*2+L115*3+M115*1+N115*4+O115*5+P115*2.5+Q115*0+R115*2+S115*3+T115*0+U115*2+V115*2+X115+Y115)/45.5</f>
        <v>66.813186813186817</v>
      </c>
    </row>
    <row r="116" spans="1:26" x14ac:dyDescent="0.2">
      <c r="A116" s="7">
        <v>115</v>
      </c>
      <c r="B116" s="8">
        <v>2021112223</v>
      </c>
      <c r="C116" s="8" t="s">
        <v>58</v>
      </c>
      <c r="D116" s="8">
        <v>64</v>
      </c>
      <c r="E116" s="10">
        <v>42</v>
      </c>
      <c r="F116" s="8">
        <v>74</v>
      </c>
      <c r="G116" s="8">
        <v>78</v>
      </c>
      <c r="H116" s="8">
        <v>75</v>
      </c>
      <c r="I116" s="8">
        <v>92</v>
      </c>
      <c r="J116" s="8">
        <v>67</v>
      </c>
      <c r="K116" s="8">
        <v>89</v>
      </c>
      <c r="L116" s="8">
        <v>60</v>
      </c>
      <c r="M116" s="8">
        <v>66</v>
      </c>
      <c r="N116" s="8">
        <v>60</v>
      </c>
      <c r="O116" s="8">
        <v>44</v>
      </c>
      <c r="P116" s="8">
        <v>65</v>
      </c>
      <c r="Q116" s="8">
        <v>93</v>
      </c>
      <c r="R116" s="8">
        <v>61</v>
      </c>
      <c r="S116" s="8">
        <v>74</v>
      </c>
      <c r="T116" s="8">
        <v>0</v>
      </c>
      <c r="U116" s="8">
        <v>85</v>
      </c>
      <c r="V116" s="8">
        <v>0</v>
      </c>
      <c r="W116" s="8">
        <v>0</v>
      </c>
      <c r="X116" s="8">
        <v>83</v>
      </c>
      <c r="Y116" s="14">
        <v>68.099999999999994</v>
      </c>
      <c r="Z116" s="9">
        <f>(D116*5+E116*2+F116*2+G116*3+H116*3+I116*0+J116*2+K116*2+L116*3+M116*1+N116*4+O116*5+P116*2.5+Q116*0+R116*2+S116*3+T116*0+U116*2+X116+Y116)/43.5</f>
        <v>65.668965517241375</v>
      </c>
    </row>
    <row r="117" spans="1:26" x14ac:dyDescent="0.2">
      <c r="A117" s="7">
        <v>116</v>
      </c>
      <c r="B117" s="8">
        <v>2021112312</v>
      </c>
      <c r="C117" s="8" t="s">
        <v>61</v>
      </c>
      <c r="D117" s="8">
        <v>42</v>
      </c>
      <c r="E117" s="8">
        <v>64</v>
      </c>
      <c r="F117" s="8">
        <v>66</v>
      </c>
      <c r="G117" s="8">
        <v>80</v>
      </c>
      <c r="H117" s="8">
        <v>70</v>
      </c>
      <c r="I117" s="8">
        <v>92</v>
      </c>
      <c r="J117" s="8">
        <v>74</v>
      </c>
      <c r="K117" s="8">
        <v>84</v>
      </c>
      <c r="L117" s="8">
        <v>64</v>
      </c>
      <c r="M117" s="8">
        <v>82</v>
      </c>
      <c r="N117" s="8">
        <v>49</v>
      </c>
      <c r="O117" s="8">
        <v>55</v>
      </c>
      <c r="P117" s="8">
        <v>71</v>
      </c>
      <c r="Q117" s="8">
        <v>81</v>
      </c>
      <c r="R117" s="8">
        <v>71</v>
      </c>
      <c r="S117" s="8">
        <v>75</v>
      </c>
      <c r="T117" s="8">
        <v>0</v>
      </c>
      <c r="U117" s="8">
        <v>0</v>
      </c>
      <c r="V117" s="8">
        <v>0</v>
      </c>
      <c r="W117" s="8">
        <v>0</v>
      </c>
      <c r="X117" s="8">
        <v>67</v>
      </c>
      <c r="Y117" s="14">
        <v>84.6</v>
      </c>
      <c r="Z117" s="9">
        <f>(D117*5+E117*2+F117*2+G117*3+H117*3+I117*0+J117*2+K117*2+L117*3+M117*1+N117*4+O117*5+P117*2.5+Q117*0+R117*2+S117*3+X117+Y117)/41.5</f>
        <v>64.508433734939757</v>
      </c>
    </row>
    <row r="118" spans="1:26" x14ac:dyDescent="0.2">
      <c r="A118" s="7">
        <v>117</v>
      </c>
      <c r="B118" s="8">
        <v>2021112307</v>
      </c>
      <c r="C118" s="8" t="s">
        <v>61</v>
      </c>
      <c r="D118" s="8">
        <v>53</v>
      </c>
      <c r="E118" s="8">
        <v>68</v>
      </c>
      <c r="F118" s="8">
        <v>85</v>
      </c>
      <c r="G118" s="8">
        <v>83</v>
      </c>
      <c r="H118" s="8">
        <v>52</v>
      </c>
      <c r="I118" s="8">
        <v>92</v>
      </c>
      <c r="J118" s="8">
        <v>77</v>
      </c>
      <c r="K118" s="8">
        <v>84.5</v>
      </c>
      <c r="L118" s="8">
        <v>63</v>
      </c>
      <c r="M118" s="8">
        <v>81</v>
      </c>
      <c r="N118" s="8">
        <v>36</v>
      </c>
      <c r="O118" s="8">
        <v>51</v>
      </c>
      <c r="P118" s="8">
        <v>56</v>
      </c>
      <c r="Q118" s="8">
        <v>91</v>
      </c>
      <c r="R118" s="8">
        <v>77</v>
      </c>
      <c r="S118" s="8">
        <v>80</v>
      </c>
      <c r="T118" s="8">
        <v>0</v>
      </c>
      <c r="U118" s="8">
        <v>90</v>
      </c>
      <c r="V118" s="8">
        <v>5</v>
      </c>
      <c r="W118" s="8">
        <v>0</v>
      </c>
      <c r="X118" s="8">
        <v>75</v>
      </c>
      <c r="Y118" s="14">
        <v>85.6</v>
      </c>
      <c r="Z118" s="9">
        <f>(D118*5+E118*2+F118*2+G118*3+H118*3+I118*0+J118*2+K118*2+L118*3+M118*1+N118*4+O118*5+P118*2.5+Q118*0+R118*2+S118*3+T118*0+U118*2+V118*2+X118+Y118)/45.5</f>
        <v>62.694505494505492</v>
      </c>
    </row>
  </sheetData>
  <sortState xmlns:xlrd2="http://schemas.microsoft.com/office/spreadsheetml/2017/richdata2" ref="A2:Z118">
    <sortCondition descending="1" ref="Z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2022-11-07T01:40:22Z</dcterms:modified>
</cp:coreProperties>
</file>