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2F378227-D18D-4D1E-B8E9-BCFE8153F178}" xr6:coauthVersionLast="36" xr6:coauthVersionMax="47" xr10:uidLastSave="{00000000-0000-0000-0000-000000000000}"/>
  <bookViews>
    <workbookView xWindow="-105" yWindow="-105" windowWidth="22620" windowHeight="13620" xr2:uid="{00000000-000D-0000-FFFF-FFFF00000000}"/>
  </bookViews>
  <sheets>
    <sheet name="电气" sheetId="1" r:id="rId1"/>
    <sheet name="电子" sheetId="8" r:id="rId2"/>
  </sheets>
  <definedNames>
    <definedName name="_xlnm._FilterDatabase" localSheetId="0" hidden="1">电气!$D$1:$D$323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E35" i="1" l="1"/>
  <c r="AG35" i="1" s="1"/>
  <c r="AA35" i="8" l="1"/>
  <c r="AC35" i="8" s="1"/>
  <c r="AA110" i="8"/>
  <c r="AC110" i="8" s="1"/>
  <c r="AA118" i="8"/>
  <c r="AC118" i="8" s="1"/>
  <c r="AA114" i="8"/>
  <c r="AC114" i="8" s="1"/>
  <c r="AA59" i="8"/>
  <c r="AC59" i="8" s="1"/>
  <c r="AA104" i="8"/>
  <c r="AC104" i="8" s="1"/>
  <c r="AA119" i="8"/>
  <c r="AC119" i="8" s="1"/>
  <c r="AA65" i="8"/>
  <c r="AC65" i="8" s="1"/>
  <c r="AA44" i="8"/>
  <c r="AC44" i="8" s="1"/>
  <c r="AA3" i="8"/>
  <c r="AC3" i="8" s="1"/>
  <c r="AA73" i="8"/>
  <c r="AC73" i="8" s="1"/>
  <c r="AA45" i="8"/>
  <c r="AC45" i="8" s="1"/>
  <c r="AA10" i="8"/>
  <c r="AC10" i="8" s="1"/>
  <c r="AA86" i="8"/>
  <c r="AC86" i="8" s="1"/>
  <c r="AA11" i="8"/>
  <c r="AC11" i="8" s="1"/>
  <c r="AA112" i="8"/>
  <c r="AC112" i="8" s="1"/>
  <c r="AA78" i="8"/>
  <c r="AC78" i="8" s="1"/>
  <c r="AA89" i="8"/>
  <c r="AC89" i="8" s="1"/>
  <c r="AA18" i="8"/>
  <c r="AC18" i="8" s="1"/>
  <c r="AA31" i="8"/>
  <c r="AC31" i="8" s="1"/>
  <c r="AA20" i="8"/>
  <c r="AC20" i="8" s="1"/>
  <c r="AA42" i="8"/>
  <c r="AC42" i="8" s="1"/>
  <c r="AA38" i="8"/>
  <c r="AC38" i="8" s="1"/>
  <c r="AA88" i="8"/>
  <c r="AC88" i="8" s="1"/>
  <c r="AA84" i="8"/>
  <c r="AC84" i="8" s="1"/>
  <c r="AA26" i="8"/>
  <c r="AC26" i="8" s="1"/>
  <c r="AA98" i="8"/>
  <c r="AC98" i="8" s="1"/>
  <c r="AA90" i="8"/>
  <c r="AC90" i="8" s="1"/>
  <c r="AA80" i="8"/>
  <c r="AC80" i="8" s="1"/>
  <c r="AA71" i="8"/>
  <c r="AC71" i="8" s="1"/>
  <c r="AA48" i="8"/>
  <c r="AC48" i="8" s="1"/>
  <c r="AA50" i="8"/>
  <c r="AC50" i="8" s="1"/>
  <c r="AA23" i="8"/>
  <c r="AC23" i="8" s="1"/>
  <c r="AA34" i="8"/>
  <c r="AC34" i="8" s="1"/>
  <c r="AA102" i="8"/>
  <c r="AC102" i="8" s="1"/>
  <c r="AA82" i="8"/>
  <c r="AC82" i="8" s="1"/>
  <c r="AA53" i="8"/>
  <c r="AC53" i="8" s="1"/>
  <c r="AA7" i="8"/>
  <c r="AC7" i="8" s="1"/>
  <c r="AA54" i="8"/>
  <c r="AC54" i="8" s="1"/>
  <c r="AA67" i="8"/>
  <c r="AC67" i="8" s="1"/>
  <c r="AA51" i="8"/>
  <c r="AC51" i="8" s="1"/>
  <c r="AA95" i="8"/>
  <c r="AC95" i="8" s="1"/>
  <c r="AA92" i="8"/>
  <c r="AC92" i="8" s="1"/>
  <c r="AA22" i="8"/>
  <c r="AC22" i="8" s="1"/>
  <c r="AA93" i="8"/>
  <c r="AC93" i="8" s="1"/>
  <c r="AA47" i="8"/>
  <c r="AC47" i="8" s="1"/>
  <c r="AA17" i="8"/>
  <c r="AC17" i="8" s="1"/>
  <c r="AA108" i="8"/>
  <c r="AC108" i="8" s="1"/>
  <c r="AA25" i="8"/>
  <c r="AC25" i="8" s="1"/>
  <c r="AA27" i="8"/>
  <c r="AC27" i="8" s="1"/>
  <c r="AA39" i="8"/>
  <c r="AC39" i="8" s="1"/>
  <c r="AA14" i="8"/>
  <c r="AC14" i="8" s="1"/>
  <c r="AA70" i="8"/>
  <c r="AC70" i="8" s="1"/>
  <c r="AA13" i="8"/>
  <c r="AC13" i="8" s="1"/>
  <c r="AA41" i="8"/>
  <c r="AC41" i="8" s="1"/>
  <c r="AA91" i="8"/>
  <c r="AC91" i="8" s="1"/>
  <c r="AA83" i="8"/>
  <c r="AC83" i="8" s="1"/>
  <c r="AA116" i="8"/>
  <c r="AC116" i="8" s="1"/>
  <c r="AA2" i="8"/>
  <c r="AC2" i="8" s="1"/>
  <c r="AA74" i="8"/>
  <c r="AC74" i="8" s="1"/>
  <c r="AA72" i="8"/>
  <c r="AC72" i="8" s="1"/>
  <c r="AA40" i="8"/>
  <c r="AC40" i="8" s="1"/>
  <c r="AA4" i="8"/>
  <c r="AC4" i="8" s="1"/>
  <c r="AA111" i="8"/>
  <c r="AC111" i="8" s="1"/>
  <c r="AA106" i="8"/>
  <c r="AC106" i="8" s="1"/>
  <c r="AA5" i="8"/>
  <c r="AC5" i="8" s="1"/>
  <c r="AA58" i="8"/>
  <c r="AC58" i="8" s="1"/>
  <c r="AA61" i="8"/>
  <c r="AC61" i="8" s="1"/>
  <c r="AA96" i="8"/>
  <c r="AC96" i="8" s="1"/>
  <c r="AA43" i="8"/>
  <c r="AC43" i="8" s="1"/>
  <c r="AA37" i="8"/>
  <c r="AC37" i="8" s="1"/>
  <c r="AA55" i="8"/>
  <c r="AC55" i="8" s="1"/>
  <c r="AA8" i="8"/>
  <c r="AC8" i="8" s="1"/>
  <c r="AA29" i="8"/>
  <c r="AC29" i="8" s="1"/>
  <c r="AA81" i="8"/>
  <c r="AC81" i="8" s="1"/>
  <c r="AA100" i="8"/>
  <c r="AC100" i="8" s="1"/>
  <c r="AA85" i="8"/>
  <c r="AC85" i="8" s="1"/>
  <c r="AA12" i="8"/>
  <c r="AC12" i="8" s="1"/>
  <c r="AA33" i="8"/>
  <c r="AC33" i="8" s="1"/>
  <c r="AA97" i="8"/>
  <c r="AC97" i="8" s="1"/>
  <c r="AA64" i="8"/>
  <c r="AC64" i="8" s="1"/>
  <c r="AA63" i="8"/>
  <c r="AC63" i="8" s="1"/>
  <c r="AA68" i="8"/>
  <c r="AC68" i="8" s="1"/>
  <c r="AA109" i="8"/>
  <c r="AC109" i="8" s="1"/>
  <c r="AA79" i="8"/>
  <c r="AC79" i="8" s="1"/>
  <c r="AA75" i="8"/>
  <c r="AC75" i="8" s="1"/>
  <c r="AA99" i="8"/>
  <c r="AC99" i="8" s="1"/>
  <c r="AA77" i="8"/>
  <c r="AC77" i="8" s="1"/>
  <c r="AA105" i="8"/>
  <c r="AC105" i="8" s="1"/>
  <c r="AA117" i="8"/>
  <c r="AC117" i="8" s="1"/>
  <c r="AA9" i="8"/>
  <c r="AC9" i="8" s="1"/>
  <c r="AA15" i="8"/>
  <c r="AC15" i="8" s="1"/>
  <c r="AA107" i="8"/>
  <c r="AC107" i="8" s="1"/>
  <c r="AA87" i="8"/>
  <c r="AC87" i="8" s="1"/>
  <c r="AA94" i="8"/>
  <c r="AC94" i="8" s="1"/>
  <c r="AA113" i="8"/>
  <c r="AC113" i="8" s="1"/>
  <c r="AA103" i="8"/>
  <c r="AC103" i="8" s="1"/>
  <c r="AA76" i="8"/>
  <c r="AC76" i="8" s="1"/>
  <c r="AA66" i="8"/>
  <c r="AC66" i="8" s="1"/>
  <c r="AA46" i="8"/>
  <c r="AC46" i="8" s="1"/>
  <c r="AA16" i="8"/>
  <c r="AC16" i="8" s="1"/>
  <c r="AA52" i="8"/>
  <c r="AC52" i="8" s="1"/>
  <c r="AA56" i="8"/>
  <c r="AC56" i="8" s="1"/>
  <c r="AA30" i="8"/>
  <c r="AC30" i="8" s="1"/>
  <c r="AA101" i="8"/>
  <c r="AC101" i="8" s="1"/>
  <c r="AA24" i="8"/>
  <c r="AC24" i="8" s="1"/>
  <c r="AA21" i="8"/>
  <c r="AC21" i="8" s="1"/>
  <c r="AA69" i="8"/>
  <c r="AC69" i="8" s="1"/>
  <c r="AA6" i="8"/>
  <c r="AC6" i="8" s="1"/>
  <c r="AA32" i="8"/>
  <c r="AC32" i="8" s="1"/>
  <c r="AA19" i="8"/>
  <c r="AC19" i="8" s="1"/>
  <c r="AA62" i="8"/>
  <c r="AC62" i="8" s="1"/>
  <c r="AA57" i="8"/>
  <c r="AC57" i="8" s="1"/>
  <c r="AA49" i="8"/>
  <c r="AC49" i="8" s="1"/>
  <c r="AA28" i="8"/>
  <c r="AC28" i="8" s="1"/>
  <c r="AA36" i="8"/>
  <c r="AC36" i="8" s="1"/>
  <c r="AA115" i="8"/>
  <c r="AC115" i="8" s="1"/>
  <c r="AA60" i="8"/>
  <c r="AC60" i="8" s="1"/>
  <c r="AE180" i="1"/>
  <c r="AG180" i="1" s="1"/>
  <c r="AE191" i="1"/>
  <c r="AG191" i="1" s="1"/>
  <c r="AE188" i="1"/>
  <c r="AG188" i="1" s="1"/>
  <c r="AE56" i="1"/>
  <c r="AG56" i="1" s="1"/>
  <c r="AE183" i="1"/>
  <c r="AG183" i="1" s="1"/>
  <c r="AE84" i="1"/>
  <c r="AG84" i="1" s="1"/>
  <c r="AE108" i="1"/>
  <c r="AG108" i="1" s="1"/>
  <c r="AE121" i="1"/>
  <c r="AG121" i="1" s="1"/>
  <c r="AE22" i="1"/>
  <c r="AG22" i="1" s="1"/>
  <c r="AE246" i="1"/>
  <c r="AG246" i="1" s="1"/>
  <c r="AE274" i="1"/>
  <c r="AG274" i="1" s="1"/>
  <c r="AE71" i="1"/>
  <c r="AG71" i="1" s="1"/>
  <c r="AE253" i="1"/>
  <c r="AG253" i="1" s="1"/>
  <c r="AE66" i="1"/>
  <c r="AG66" i="1" s="1"/>
  <c r="AE259" i="1"/>
  <c r="AG259" i="1" s="1"/>
  <c r="AE48" i="1"/>
  <c r="AG48" i="1" s="1"/>
  <c r="AE53" i="1"/>
  <c r="AG53" i="1" s="1"/>
  <c r="AE47" i="1"/>
  <c r="AG47" i="1" s="1"/>
  <c r="AE130" i="1"/>
  <c r="AG130" i="1" s="1"/>
  <c r="AE20" i="1"/>
  <c r="AG20" i="1" s="1"/>
  <c r="AE147" i="1"/>
  <c r="AG147" i="1" s="1"/>
  <c r="AE169" i="1"/>
  <c r="AG169" i="1" s="1"/>
  <c r="AE210" i="1"/>
  <c r="AG210" i="1" s="1"/>
  <c r="AE267" i="1"/>
  <c r="AG267" i="1" s="1"/>
  <c r="AE217" i="1"/>
  <c r="AG217" i="1" s="1"/>
  <c r="AE250" i="1"/>
  <c r="AG250" i="1" s="1"/>
  <c r="AE308" i="1"/>
  <c r="AG308" i="1" s="1"/>
  <c r="AE170" i="1"/>
  <c r="AG170" i="1" s="1"/>
  <c r="AE40" i="1"/>
  <c r="AG40" i="1" s="1"/>
  <c r="AE141" i="1"/>
  <c r="AG141" i="1" s="1"/>
  <c r="AE264" i="1"/>
  <c r="AG264" i="1" s="1"/>
  <c r="AE269" i="1"/>
  <c r="AG269" i="1" s="1"/>
  <c r="AE254" i="1"/>
  <c r="AG254" i="1" s="1"/>
  <c r="AE55" i="1"/>
  <c r="AG55" i="1" s="1"/>
  <c r="AE32" i="1"/>
  <c r="AG32" i="1" s="1"/>
  <c r="AE115" i="1"/>
  <c r="AG115" i="1" s="1"/>
  <c r="AE190" i="1"/>
  <c r="AG190" i="1" s="1"/>
  <c r="AE281" i="1"/>
  <c r="AG281" i="1" s="1"/>
  <c r="AE114" i="1"/>
  <c r="AG114" i="1" s="1"/>
  <c r="AE13" i="1"/>
  <c r="AG13" i="1" s="1"/>
  <c r="AE201" i="1"/>
  <c r="AG201" i="1" s="1"/>
  <c r="AE41" i="1"/>
  <c r="AG41" i="1" s="1"/>
  <c r="AE106" i="1"/>
  <c r="AG106" i="1" s="1"/>
  <c r="AE287" i="1"/>
  <c r="AG287" i="1" s="1"/>
  <c r="AE175" i="1"/>
  <c r="AG175" i="1" s="1"/>
  <c r="AE61" i="1"/>
  <c r="AG61" i="1" s="1"/>
  <c r="AE107" i="1"/>
  <c r="AG107" i="1" s="1"/>
  <c r="AE50" i="1"/>
  <c r="AG50" i="1" s="1"/>
  <c r="AE320" i="1"/>
  <c r="AG320" i="1" s="1"/>
  <c r="AE248" i="1"/>
  <c r="AG248" i="1" s="1"/>
  <c r="AE129" i="1"/>
  <c r="AG129" i="1" s="1"/>
  <c r="AE179" i="1"/>
  <c r="AG179" i="1" s="1"/>
  <c r="AE156" i="1"/>
  <c r="AG156" i="1" s="1"/>
  <c r="AE233" i="1"/>
  <c r="AG233" i="1" s="1"/>
  <c r="AE37" i="1"/>
  <c r="AG37" i="1" s="1"/>
  <c r="AE7" i="1"/>
  <c r="AG7" i="1" s="1"/>
  <c r="AE23" i="1"/>
  <c r="AG23" i="1" s="1"/>
  <c r="AE178" i="1"/>
  <c r="AG178" i="1" s="1"/>
  <c r="AE26" i="1"/>
  <c r="AG26" i="1" s="1"/>
  <c r="AE11" i="1"/>
  <c r="AG11" i="1" s="1"/>
  <c r="AE185" i="1"/>
  <c r="AG185" i="1" s="1"/>
  <c r="AE207" i="1"/>
  <c r="AG207" i="1" s="1"/>
  <c r="AE232" i="1"/>
  <c r="AG232" i="1" s="1"/>
  <c r="AE216" i="1"/>
  <c r="AG216" i="1" s="1"/>
  <c r="AE124" i="1"/>
  <c r="AG124" i="1" s="1"/>
  <c r="AE79" i="1"/>
  <c r="AG79" i="1" s="1"/>
  <c r="AE83" i="1"/>
  <c r="AG83" i="1" s="1"/>
  <c r="AE196" i="1"/>
  <c r="AG196" i="1" s="1"/>
  <c r="AE67" i="1"/>
  <c r="AG67" i="1" s="1"/>
  <c r="AE81" i="1"/>
  <c r="AG81" i="1" s="1"/>
  <c r="AE5" i="1"/>
  <c r="AG5" i="1" s="1"/>
  <c r="AE96" i="1"/>
  <c r="AG96" i="1" s="1"/>
  <c r="AE165" i="1"/>
  <c r="AG165" i="1" s="1"/>
  <c r="AE65" i="1"/>
  <c r="AG65" i="1" s="1"/>
  <c r="AE167" i="1"/>
  <c r="AG167" i="1" s="1"/>
  <c r="AE4" i="1"/>
  <c r="AG4" i="1" s="1"/>
  <c r="AE34" i="1"/>
  <c r="AG34" i="1" s="1"/>
  <c r="AE260" i="1"/>
  <c r="AG260" i="1" s="1"/>
  <c r="AE77" i="1"/>
  <c r="AG77" i="1" s="1"/>
  <c r="AE54" i="1"/>
  <c r="AG54" i="1" s="1"/>
  <c r="AE43" i="1"/>
  <c r="AG43" i="1" s="1"/>
  <c r="AE209" i="1"/>
  <c r="AG209" i="1" s="1"/>
  <c r="AE153" i="1"/>
  <c r="AG153" i="1" s="1"/>
  <c r="AE136" i="1"/>
  <c r="AG136" i="1" s="1"/>
  <c r="AE131" i="1"/>
  <c r="AG131" i="1" s="1"/>
  <c r="AE316" i="1"/>
  <c r="AG316" i="1" s="1"/>
  <c r="AE52" i="1"/>
  <c r="AG52" i="1" s="1"/>
  <c r="AE230" i="1"/>
  <c r="AG230" i="1" s="1"/>
  <c r="AE25" i="1"/>
  <c r="AG25" i="1" s="1"/>
  <c r="AE176" i="1"/>
  <c r="AG176" i="1" s="1"/>
  <c r="AE39" i="1"/>
  <c r="AG39" i="1" s="1"/>
  <c r="AE311" i="1"/>
  <c r="AG311" i="1" s="1"/>
  <c r="AE143" i="1"/>
  <c r="AG143" i="1" s="1"/>
  <c r="AE93" i="1"/>
  <c r="AG93" i="1" s="1"/>
  <c r="AE33" i="1"/>
  <c r="AG33" i="1" s="1"/>
  <c r="AE113" i="1"/>
  <c r="AG113" i="1" s="1"/>
  <c r="AE139" i="1"/>
  <c r="AG139" i="1" s="1"/>
  <c r="AE137" i="1"/>
  <c r="AG137" i="1" s="1"/>
  <c r="AE36" i="1"/>
  <c r="AG36" i="1" s="1"/>
  <c r="AE14" i="1"/>
  <c r="AG14" i="1" s="1"/>
  <c r="AE184" i="1"/>
  <c r="AG184" i="1" s="1"/>
  <c r="AE118" i="1"/>
  <c r="AG118" i="1" s="1"/>
  <c r="AE313" i="1"/>
  <c r="AG313" i="1" s="1"/>
  <c r="AE235" i="1"/>
  <c r="AG235" i="1" s="1"/>
  <c r="AE251" i="1"/>
  <c r="AG251" i="1" s="1"/>
  <c r="AE99" i="1"/>
  <c r="AG99" i="1" s="1"/>
  <c r="AE18" i="1"/>
  <c r="AG18" i="1" s="1"/>
  <c r="AE237" i="1"/>
  <c r="AG237" i="1" s="1"/>
  <c r="AE192" i="1"/>
  <c r="AG192" i="1" s="1"/>
  <c r="AE296" i="1"/>
  <c r="AG296" i="1" s="1"/>
  <c r="AE60" i="1"/>
  <c r="AG60" i="1" s="1"/>
  <c r="AE125" i="1"/>
  <c r="AG125" i="1" s="1"/>
  <c r="AE110" i="1"/>
  <c r="AG110" i="1" s="1"/>
  <c r="AE123" i="1"/>
  <c r="AG123" i="1" s="1"/>
  <c r="AE148" i="1"/>
  <c r="AG148" i="1" s="1"/>
  <c r="AE205" i="1"/>
  <c r="AG205" i="1" s="1"/>
  <c r="AE100" i="1"/>
  <c r="AG100" i="1" s="1"/>
  <c r="AE58" i="1"/>
  <c r="AG58" i="1" s="1"/>
  <c r="AE224" i="1"/>
  <c r="AG224" i="1" s="1"/>
  <c r="AE138" i="1"/>
  <c r="AG138" i="1" s="1"/>
  <c r="AE119" i="1"/>
  <c r="AG119" i="1" s="1"/>
  <c r="AE247" i="1"/>
  <c r="AG247" i="1" s="1"/>
  <c r="AE307" i="1"/>
  <c r="AG307" i="1" s="1"/>
  <c r="AE186" i="1"/>
  <c r="AG186" i="1" s="1"/>
  <c r="AE146" i="1"/>
  <c r="AG146" i="1" s="1"/>
  <c r="AE304" i="1"/>
  <c r="AG304" i="1" s="1"/>
  <c r="AE160" i="1"/>
  <c r="AG160" i="1" s="1"/>
  <c r="AE321" i="1"/>
  <c r="AG321" i="1" s="1"/>
  <c r="AE218" i="1"/>
  <c r="AG218" i="1" s="1"/>
  <c r="AE46" i="1"/>
  <c r="AG46" i="1" s="1"/>
  <c r="AE3" i="1"/>
  <c r="AG3" i="1" s="1"/>
  <c r="AE116" i="1"/>
  <c r="AG116" i="1" s="1"/>
  <c r="AE44" i="1"/>
  <c r="AG44" i="1" s="1"/>
  <c r="AE261" i="1"/>
  <c r="AG261" i="1" s="1"/>
  <c r="AE28" i="1"/>
  <c r="AG28" i="1" s="1"/>
  <c r="AE10" i="1"/>
  <c r="AG10" i="1" s="1"/>
  <c r="AE219" i="1"/>
  <c r="AG219" i="1" s="1"/>
  <c r="AE75" i="1"/>
  <c r="AG75" i="1" s="1"/>
  <c r="AE80" i="1"/>
  <c r="AG80" i="1" s="1"/>
  <c r="AE111" i="1"/>
  <c r="AG111" i="1" s="1"/>
  <c r="AE221" i="1"/>
  <c r="AG221" i="1" s="1"/>
  <c r="AE85" i="1"/>
  <c r="AG85" i="1" s="1"/>
  <c r="AE9" i="1"/>
  <c r="AG9" i="1" s="1"/>
  <c r="AE173" i="1"/>
  <c r="AG173" i="1" s="1"/>
  <c r="AE245" i="1"/>
  <c r="AG245" i="1" s="1"/>
  <c r="AE177" i="1"/>
  <c r="AG177" i="1" s="1"/>
  <c r="AE322" i="1"/>
  <c r="AG322" i="1" s="1"/>
  <c r="AE243" i="1"/>
  <c r="AG243" i="1" s="1"/>
  <c r="AE280" i="1"/>
  <c r="AG280" i="1" s="1"/>
  <c r="AE152" i="1"/>
  <c r="AG152" i="1" s="1"/>
  <c r="AE227" i="1"/>
  <c r="AG227" i="1" s="1"/>
  <c r="AE317" i="1"/>
  <c r="AG317" i="1" s="1"/>
  <c r="AE229" i="1"/>
  <c r="AG229" i="1" s="1"/>
  <c r="AE128" i="1"/>
  <c r="AG128" i="1" s="1"/>
  <c r="AE19" i="1"/>
  <c r="AG19" i="1" s="1"/>
  <c r="AE215" i="1"/>
  <c r="AG215" i="1" s="1"/>
  <c r="AE303" i="1"/>
  <c r="AG303" i="1" s="1"/>
  <c r="AE298" i="1"/>
  <c r="AG298" i="1" s="1"/>
  <c r="AE126" i="1"/>
  <c r="AG126" i="1" s="1"/>
  <c r="AE306" i="1"/>
  <c r="AG306" i="1" s="1"/>
  <c r="AE21" i="1"/>
  <c r="AG21" i="1" s="1"/>
  <c r="AE98" i="1"/>
  <c r="AG98" i="1" s="1"/>
  <c r="AE187" i="1"/>
  <c r="AG187" i="1" s="1"/>
  <c r="AE30" i="1"/>
  <c r="AG30" i="1" s="1"/>
  <c r="AE198" i="1"/>
  <c r="AG198" i="1" s="1"/>
  <c r="AE197" i="1"/>
  <c r="AG197" i="1" s="1"/>
  <c r="AE104" i="1"/>
  <c r="AG104" i="1" s="1"/>
  <c r="AE213" i="1"/>
  <c r="AG213" i="1" s="1"/>
  <c r="AE294" i="1"/>
  <c r="AG294" i="1" s="1"/>
  <c r="AE105" i="1"/>
  <c r="AG105" i="1" s="1"/>
  <c r="AE276" i="1"/>
  <c r="AG276" i="1" s="1"/>
  <c r="AE24" i="1"/>
  <c r="AG24" i="1" s="1"/>
  <c r="AE27" i="1"/>
  <c r="AG27" i="1" s="1"/>
  <c r="AE271" i="1"/>
  <c r="AG271" i="1" s="1"/>
  <c r="AE42" i="1"/>
  <c r="AG42" i="1" s="1"/>
  <c r="AE158" i="1"/>
  <c r="AG158" i="1" s="1"/>
  <c r="AE244" i="1"/>
  <c r="AG244" i="1" s="1"/>
  <c r="AE315" i="1"/>
  <c r="AG315" i="1" s="1"/>
  <c r="AE88" i="1"/>
  <c r="AG88" i="1" s="1"/>
  <c r="AE211" i="1"/>
  <c r="AG211" i="1" s="1"/>
  <c r="AE273" i="1"/>
  <c r="AG273" i="1" s="1"/>
  <c r="AE255" i="1"/>
  <c r="AG255" i="1" s="1"/>
  <c r="AE195" i="1"/>
  <c r="AG195" i="1" s="1"/>
  <c r="AE262" i="1"/>
  <c r="AG262" i="1" s="1"/>
  <c r="AE256" i="1"/>
  <c r="AG256" i="1" s="1"/>
  <c r="AE278" i="1"/>
  <c r="AG278" i="1" s="1"/>
  <c r="AE181" i="1"/>
  <c r="AG181" i="1" s="1"/>
  <c r="AE59" i="1"/>
  <c r="AG59" i="1" s="1"/>
  <c r="AE72" i="1"/>
  <c r="AG72" i="1" s="1"/>
  <c r="AE102" i="1"/>
  <c r="AG102" i="1" s="1"/>
  <c r="AE70" i="1"/>
  <c r="AG70" i="1" s="1"/>
  <c r="AE101" i="1"/>
  <c r="AG101" i="1" s="1"/>
  <c r="AE2" i="1"/>
  <c r="AG2" i="1" s="1"/>
  <c r="AE199" i="1"/>
  <c r="AG199" i="1" s="1"/>
  <c r="AE214" i="1"/>
  <c r="AG214" i="1" s="1"/>
  <c r="AE94" i="1"/>
  <c r="AG94" i="1" s="1"/>
  <c r="AE263" i="1"/>
  <c r="AG263" i="1" s="1"/>
  <c r="AE283" i="1"/>
  <c r="AG283" i="1" s="1"/>
  <c r="AE289" i="1"/>
  <c r="AG289" i="1" s="1"/>
  <c r="AE95" i="1"/>
  <c r="AG95" i="1" s="1"/>
  <c r="AE135" i="1"/>
  <c r="AG135" i="1" s="1"/>
  <c r="AE64" i="1"/>
  <c r="AG64" i="1" s="1"/>
  <c r="AE212" i="1"/>
  <c r="AG212" i="1" s="1"/>
  <c r="AE299" i="1"/>
  <c r="AG299" i="1" s="1"/>
  <c r="AE117" i="1"/>
  <c r="AG117" i="1" s="1"/>
  <c r="AE266" i="1"/>
  <c r="AG266" i="1" s="1"/>
  <c r="AE194" i="1"/>
  <c r="AG194" i="1" s="1"/>
  <c r="AE159" i="1"/>
  <c r="AG159" i="1" s="1"/>
  <c r="AE208" i="1"/>
  <c r="AG208" i="1" s="1"/>
  <c r="AE318" i="1"/>
  <c r="AG318" i="1" s="1"/>
  <c r="AE309" i="1"/>
  <c r="AG309" i="1" s="1"/>
  <c r="AE12" i="1"/>
  <c r="AG12" i="1" s="1"/>
  <c r="AE231" i="1"/>
  <c r="AG231" i="1" s="1"/>
  <c r="AE134" i="1"/>
  <c r="AG134" i="1" s="1"/>
  <c r="AE155" i="1"/>
  <c r="AG155" i="1" s="1"/>
  <c r="AE241" i="1"/>
  <c r="AG241" i="1" s="1"/>
  <c r="AE171" i="1"/>
  <c r="AG171" i="1" s="1"/>
  <c r="AE163" i="1"/>
  <c r="AG163" i="1" s="1"/>
  <c r="AE249" i="1"/>
  <c r="AG249" i="1" s="1"/>
  <c r="AE62" i="1"/>
  <c r="AG62" i="1" s="1"/>
  <c r="AE292" i="1"/>
  <c r="AG292" i="1" s="1"/>
  <c r="AE206" i="1"/>
  <c r="AG206" i="1" s="1"/>
  <c r="AE87" i="1"/>
  <c r="AG87" i="1" s="1"/>
  <c r="AE63" i="1"/>
  <c r="AG63" i="1" s="1"/>
  <c r="AE193" i="1"/>
  <c r="AG193" i="1" s="1"/>
  <c r="AE73" i="1"/>
  <c r="AG73" i="1" s="1"/>
  <c r="AE120" i="1"/>
  <c r="AG120" i="1" s="1"/>
  <c r="AE45" i="1"/>
  <c r="AG45" i="1" s="1"/>
  <c r="AE182" i="1"/>
  <c r="AG182" i="1" s="1"/>
  <c r="AE174" i="1"/>
  <c r="AG174" i="1" s="1"/>
  <c r="AE288" i="1"/>
  <c r="AG288" i="1" s="1"/>
  <c r="AE97" i="1"/>
  <c r="AG97" i="1" s="1"/>
  <c r="AE150" i="1"/>
  <c r="AG150" i="1" s="1"/>
  <c r="AE270" i="1"/>
  <c r="AG270" i="1" s="1"/>
  <c r="AE145" i="1"/>
  <c r="AG145" i="1" s="1"/>
  <c r="AE282" i="1"/>
  <c r="AG282" i="1" s="1"/>
  <c r="AE310" i="1"/>
  <c r="AG310" i="1" s="1"/>
  <c r="AE323" i="1"/>
  <c r="AG323" i="1" s="1"/>
  <c r="AE226" i="1"/>
  <c r="AG226" i="1" s="1"/>
  <c r="AE16" i="1"/>
  <c r="AG16" i="1" s="1"/>
  <c r="AE69" i="1"/>
  <c r="AG69" i="1" s="1"/>
  <c r="AE29" i="1"/>
  <c r="AG29" i="1" s="1"/>
  <c r="AE285" i="1"/>
  <c r="AG285" i="1" s="1"/>
  <c r="AE140" i="1"/>
  <c r="AG140" i="1" s="1"/>
  <c r="AE90" i="1"/>
  <c r="AG90" i="1" s="1"/>
  <c r="AE92" i="1"/>
  <c r="AG92" i="1" s="1"/>
  <c r="AE151" i="1"/>
  <c r="AG151" i="1" s="1"/>
  <c r="AE76" i="1"/>
  <c r="AG76" i="1" s="1"/>
  <c r="AE78" i="1"/>
  <c r="AG78" i="1" s="1"/>
  <c r="AE312" i="1"/>
  <c r="AG312" i="1" s="1"/>
  <c r="AE319" i="1"/>
  <c r="AG319" i="1" s="1"/>
  <c r="AE300" i="1"/>
  <c r="AG300" i="1" s="1"/>
  <c r="AE122" i="1"/>
  <c r="AG122" i="1" s="1"/>
  <c r="AE228" i="1"/>
  <c r="AG228" i="1" s="1"/>
  <c r="AE314" i="1"/>
  <c r="AG314" i="1" s="1"/>
  <c r="AE132" i="1"/>
  <c r="AG132" i="1" s="1"/>
  <c r="AE275" i="1"/>
  <c r="AG275" i="1" s="1"/>
  <c r="AE17" i="1"/>
  <c r="AG17" i="1" s="1"/>
  <c r="AE161" i="1"/>
  <c r="AG161" i="1" s="1"/>
  <c r="AE238" i="1"/>
  <c r="AG238" i="1" s="1"/>
  <c r="AE133" i="1"/>
  <c r="AG133" i="1" s="1"/>
  <c r="AE222" i="1"/>
  <c r="AG222" i="1" s="1"/>
  <c r="AE31" i="1"/>
  <c r="AG31" i="1" s="1"/>
  <c r="AE6" i="1"/>
  <c r="AG6" i="1" s="1"/>
  <c r="AE302" i="1"/>
  <c r="AG302" i="1" s="1"/>
  <c r="AE164" i="1"/>
  <c r="AG164" i="1" s="1"/>
  <c r="AE172" i="1"/>
  <c r="AG172" i="1" s="1"/>
  <c r="AE234" i="1"/>
  <c r="AG234" i="1" s="1"/>
  <c r="AE168" i="1"/>
  <c r="AG168" i="1" s="1"/>
  <c r="AE277" i="1"/>
  <c r="AG277" i="1" s="1"/>
  <c r="AE86" i="1"/>
  <c r="AG86" i="1" s="1"/>
  <c r="AE203" i="1"/>
  <c r="AG203" i="1" s="1"/>
  <c r="AE162" i="1"/>
  <c r="AG162" i="1" s="1"/>
  <c r="AE38" i="1"/>
  <c r="AG38" i="1" s="1"/>
  <c r="AE284" i="1"/>
  <c r="AG284" i="1" s="1"/>
  <c r="AE301" i="1"/>
  <c r="AG301" i="1" s="1"/>
  <c r="AE109" i="1"/>
  <c r="AG109" i="1" s="1"/>
  <c r="AE8" i="1"/>
  <c r="AG8" i="1" s="1"/>
  <c r="AE74" i="1"/>
  <c r="AG74" i="1" s="1"/>
  <c r="AE166" i="1"/>
  <c r="AG166" i="1" s="1"/>
  <c r="AE57" i="1"/>
  <c r="AG57" i="1" s="1"/>
  <c r="AE154" i="1"/>
  <c r="AG154" i="1" s="1"/>
  <c r="AE236" i="1"/>
  <c r="AG236" i="1" s="1"/>
  <c r="AE279" i="1"/>
  <c r="AG279" i="1" s="1"/>
  <c r="AE265" i="1"/>
  <c r="AG265" i="1" s="1"/>
  <c r="AE157" i="1"/>
  <c r="AG157" i="1" s="1"/>
  <c r="AE144" i="1"/>
  <c r="AG144" i="1" s="1"/>
  <c r="AE286" i="1"/>
  <c r="AG286" i="1" s="1"/>
  <c r="AE242" i="1"/>
  <c r="AG242" i="1" s="1"/>
  <c r="AE202" i="1"/>
  <c r="AG202" i="1" s="1"/>
  <c r="AE89" i="1"/>
  <c r="AG89" i="1" s="1"/>
  <c r="AE223" i="1"/>
  <c r="AG223" i="1" s="1"/>
  <c r="AE189" i="1"/>
  <c r="AG189" i="1" s="1"/>
  <c r="AE225" i="1"/>
  <c r="AG225" i="1" s="1"/>
  <c r="AE200" i="1"/>
  <c r="AG200" i="1" s="1"/>
  <c r="AE112" i="1"/>
  <c r="AG112" i="1" s="1"/>
  <c r="AE149" i="1"/>
  <c r="AG149" i="1" s="1"/>
  <c r="AE239" i="1"/>
  <c r="AG239" i="1" s="1"/>
  <c r="AE293" i="1"/>
  <c r="AG293" i="1" s="1"/>
  <c r="AE51" i="1"/>
  <c r="AG51" i="1" s="1"/>
  <c r="AE91" i="1"/>
  <c r="AG91" i="1" s="1"/>
  <c r="AE252" i="1"/>
  <c r="AG252" i="1" s="1"/>
  <c r="AE290" i="1"/>
  <c r="AG290" i="1" s="1"/>
  <c r="AE291" i="1"/>
  <c r="AG291" i="1" s="1"/>
  <c r="AE297" i="1"/>
  <c r="AG297" i="1" s="1"/>
  <c r="AE68" i="1"/>
  <c r="AG68" i="1" s="1"/>
  <c r="AE15" i="1"/>
  <c r="AG15" i="1" s="1"/>
  <c r="AE103" i="1"/>
  <c r="AG103" i="1" s="1"/>
  <c r="AE258" i="1"/>
  <c r="AG258" i="1" s="1"/>
  <c r="AE220" i="1"/>
  <c r="AG220" i="1" s="1"/>
  <c r="AE305" i="1"/>
  <c r="AG305" i="1" s="1"/>
  <c r="AE142" i="1"/>
  <c r="AG142" i="1" s="1"/>
  <c r="AE268" i="1"/>
  <c r="AG268" i="1" s="1"/>
  <c r="AE82" i="1"/>
  <c r="AG82" i="1" s="1"/>
  <c r="AE257" i="1"/>
  <c r="AG257" i="1" s="1"/>
  <c r="AE204" i="1"/>
  <c r="AG204" i="1" s="1"/>
  <c r="AE49" i="1"/>
  <c r="AG49" i="1" s="1"/>
  <c r="AE240" i="1"/>
  <c r="AG240" i="1" s="1"/>
  <c r="AE272" i="1"/>
  <c r="AG272" i="1" s="1"/>
  <c r="AE295" i="1"/>
  <c r="AG295" i="1" s="1"/>
  <c r="AE127" i="1"/>
  <c r="AG127" i="1" s="1"/>
</calcChain>
</file>

<file path=xl/sharedStrings.xml><?xml version="1.0" encoding="utf-8"?>
<sst xmlns="http://schemas.openxmlformats.org/spreadsheetml/2006/main" count="1002" uniqueCount="69">
  <si>
    <t>序号</t>
  </si>
  <si>
    <t>学号</t>
  </si>
  <si>
    <t>性别</t>
  </si>
  <si>
    <t>班级</t>
  </si>
  <si>
    <t>高等数学Ⅰ
[必][5.0学分]</t>
    <phoneticPr fontId="2" type="noConversion"/>
  </si>
  <si>
    <t>工程制图
[必][2.0学分]</t>
    <phoneticPr fontId="2" type="noConversion"/>
  </si>
  <si>
    <t>军事理论
[必][2.0学分]</t>
    <phoneticPr fontId="2" type="noConversion"/>
  </si>
  <si>
    <t>思想道德与法治
[必][3.0学分]</t>
    <phoneticPr fontId="2" type="noConversion"/>
  </si>
  <si>
    <t>体育Ⅰ
[必][1.0学分]</t>
    <phoneticPr fontId="2" type="noConversion"/>
  </si>
  <si>
    <t>线性代数B
[必][3.0学分]</t>
    <phoneticPr fontId="2" type="noConversion"/>
  </si>
  <si>
    <t>形势与政策Ⅰ
[必][0.0学分]</t>
    <phoneticPr fontId="2" type="noConversion"/>
  </si>
  <si>
    <t>英语Ⅰ
[必][2.0学分]</t>
    <phoneticPr fontId="2" type="noConversion"/>
  </si>
  <si>
    <t>新生研讨课
[必][2.0学分]</t>
    <phoneticPr fontId="2" type="noConversion"/>
  </si>
  <si>
    <t>男</t>
  </si>
  <si>
    <t>电气2021-05班</t>
  </si>
  <si>
    <t>女</t>
  </si>
  <si>
    <t>电气2021-06班</t>
  </si>
  <si>
    <t>电气2021-07班</t>
  </si>
  <si>
    <t>电气2021-08班</t>
  </si>
  <si>
    <t>电气2021-09班</t>
  </si>
  <si>
    <t>电气2021-11班</t>
  </si>
  <si>
    <t>电气2021-10班</t>
  </si>
  <si>
    <t>电气2021-01班</t>
  </si>
  <si>
    <t>电气2021-02班</t>
  </si>
  <si>
    <t>电气2021-03班</t>
  </si>
  <si>
    <t>电气2021-04班</t>
  </si>
  <si>
    <t>大学物理BⅠ[必][3.0学分]</t>
    <phoneticPr fontId="2" type="noConversion"/>
  </si>
  <si>
    <t>大学物理实验Ⅰ[必][1.0学分]</t>
    <phoneticPr fontId="2" type="noConversion"/>
  </si>
  <si>
    <t>电路分析AⅠ(含实验)[必][4.0学分]</t>
    <phoneticPr fontId="2" type="noConversion"/>
  </si>
  <si>
    <t>高等数学Ⅱ[必][5.0学分]</t>
    <phoneticPr fontId="2" type="noConversion"/>
  </si>
  <si>
    <t>计算机程序设计基础[必][3.0学分]</t>
    <phoneticPr fontId="2" type="noConversion"/>
  </si>
  <si>
    <t>体育Ⅱ
[必][1.0学分]</t>
    <phoneticPr fontId="2" type="noConversion"/>
  </si>
  <si>
    <t>形势与政策Ⅱ[必][0.0学分]</t>
    <phoneticPr fontId="2" type="noConversion"/>
  </si>
  <si>
    <t>英语Ⅱ
[必][2.0学分]</t>
    <phoneticPr fontId="2" type="noConversion"/>
  </si>
  <si>
    <t>中国近现代史纲要[必][3.0学分]</t>
    <phoneticPr fontId="2" type="noConversion"/>
  </si>
  <si>
    <t>选修课一
[2.0学分]</t>
    <phoneticPr fontId="2" type="noConversion"/>
  </si>
  <si>
    <t/>
  </si>
  <si>
    <t>复变函数与积分变换[必][3.0学分]</t>
    <phoneticPr fontId="1" type="noConversion"/>
  </si>
  <si>
    <t>概率论与数理统计[必][3.0学分]</t>
    <phoneticPr fontId="1" type="noConversion"/>
  </si>
  <si>
    <t>数字电子技术B[必][3.0学分]</t>
    <phoneticPr fontId="1" type="noConversion"/>
  </si>
  <si>
    <t>信号与系统(含实验)[必][3.0学分]</t>
    <phoneticPr fontId="1" type="noConversion"/>
  </si>
  <si>
    <t>职场英语[限][2.0学分]</t>
    <phoneticPr fontId="1" type="noConversion"/>
  </si>
  <si>
    <t>选修课二
[2.0学分]</t>
    <phoneticPr fontId="2" type="noConversion"/>
  </si>
  <si>
    <t>1马克思主义基本原理[必][3.0学分]</t>
    <phoneticPr fontId="1" type="noConversion"/>
  </si>
  <si>
    <t>/</t>
    <phoneticPr fontId="1" type="noConversion"/>
  </si>
  <si>
    <t>平均分</t>
    <phoneticPr fontId="1" type="noConversion"/>
  </si>
  <si>
    <t>高等数学Ⅰ[必][5.0学分]</t>
    <phoneticPr fontId="2" type="noConversion"/>
  </si>
  <si>
    <t>工程制图[必][2.0学分]</t>
    <phoneticPr fontId="2" type="noConversion"/>
  </si>
  <si>
    <t>军事理论[必][2.0学分]</t>
    <phoneticPr fontId="2" type="noConversion"/>
  </si>
  <si>
    <t>思想道德与法治[必][3.0学分]</t>
    <phoneticPr fontId="2" type="noConversion"/>
  </si>
  <si>
    <t>形势与政策Ⅰ[必][0.0学分]</t>
    <phoneticPr fontId="2" type="noConversion"/>
  </si>
  <si>
    <t>英语Ⅰ[必][2.0学分]</t>
    <phoneticPr fontId="2" type="noConversion"/>
  </si>
  <si>
    <t>英语Ⅱ[必][2.0学分]</t>
    <phoneticPr fontId="2" type="noConversion"/>
  </si>
  <si>
    <t>选修课一[2.0学分]</t>
    <phoneticPr fontId="2" type="noConversion"/>
  </si>
  <si>
    <t>选修课二[2.0学分]</t>
    <phoneticPr fontId="2" type="noConversion"/>
  </si>
  <si>
    <t>平均分（不含0分）</t>
  </si>
  <si>
    <t>体育Ⅰ[必][1.0学分]</t>
    <phoneticPr fontId="2" type="noConversion"/>
  </si>
  <si>
    <t>体育Ⅱ[必][1.0学分]</t>
    <phoneticPr fontId="2" type="noConversion"/>
  </si>
  <si>
    <t>新生研讨课[必][2.0学分]</t>
    <phoneticPr fontId="2" type="noConversion"/>
  </si>
  <si>
    <t>计算机程序设计基础[必][2.5学分]</t>
    <phoneticPr fontId="2" type="noConversion"/>
  </si>
  <si>
    <t>概率论与数理统计[必][3.0学分]</t>
  </si>
  <si>
    <t>选修课三[2.0学分]</t>
    <phoneticPr fontId="2" type="noConversion"/>
  </si>
  <si>
    <t>电子2021-01班</t>
  </si>
  <si>
    <t>电子2021-02班</t>
  </si>
  <si>
    <t>电子2021-03班</t>
  </si>
  <si>
    <t>电子2021-04班</t>
  </si>
  <si>
    <t>综合加分</t>
    <phoneticPr fontId="1" type="noConversion"/>
  </si>
  <si>
    <t>综合成绩</t>
    <phoneticPr fontId="1" type="noConversion"/>
  </si>
  <si>
    <t>电气2021-02班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</si>
</sst>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name val="等线"/>
      <family val="3"/>
      <charset val="134"/>
      <scheme val="minor"/>
    </font>
    <font>
      <b/>
      <sz val="10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0"/>
      <color theme="1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10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24"/>
  <sheetViews>
    <sheetView tabSelected="1" topLeftCell="A316" zoomScale="80" zoomScaleNormal="80" workbookViewId="0">
      <selection activeCell="E340" sqref="E340"/>
    </sheetView>
  </sheetViews>
  <sheetFormatPr defaultColWidth="8.625" defaultRowHeight="14.25" x14ac:dyDescent="0.2"/>
  <cols>
    <col min="1" max="1" width="6" style="3" customWidth="1"/>
    <col min="2" max="2" width="12.25" style="3" customWidth="1"/>
    <col min="3" max="3" width="6.375" style="3" customWidth="1"/>
    <col min="4" max="4" width="15.625" style="3" customWidth="1"/>
    <col min="5" max="7" width="10.5" style="3" bestFit="1" customWidth="1"/>
    <col min="8" max="8" width="13.125" style="3" bestFit="1" customWidth="1"/>
    <col min="9" max="9" width="10.5" style="3" customWidth="1"/>
    <col min="10" max="10" width="11.375" style="3" bestFit="1" customWidth="1"/>
    <col min="11" max="12" width="10.5" style="3" bestFit="1" customWidth="1"/>
    <col min="13" max="20" width="8.625" style="3" customWidth="1"/>
    <col min="21" max="16384" width="8.625" style="3"/>
  </cols>
  <sheetData>
    <row r="1" spans="1:33" ht="5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26</v>
      </c>
      <c r="N1" s="1" t="s">
        <v>27</v>
      </c>
      <c r="O1" s="1" t="s">
        <v>28</v>
      </c>
      <c r="P1" s="1" t="s">
        <v>29</v>
      </c>
      <c r="Q1" s="1" t="s">
        <v>30</v>
      </c>
      <c r="R1" s="1" t="s">
        <v>32</v>
      </c>
      <c r="S1" s="1" t="s">
        <v>33</v>
      </c>
      <c r="T1" s="1" t="s">
        <v>34</v>
      </c>
      <c r="U1" s="1" t="s">
        <v>35</v>
      </c>
      <c r="V1" s="1" t="s">
        <v>42</v>
      </c>
      <c r="W1" s="1" t="s">
        <v>37</v>
      </c>
      <c r="X1" s="1" t="s">
        <v>38</v>
      </c>
      <c r="Y1" s="1" t="s">
        <v>39</v>
      </c>
      <c r="Z1" s="1" t="s">
        <v>40</v>
      </c>
      <c r="AA1" s="1" t="s">
        <v>41</v>
      </c>
      <c r="AB1" s="1" t="s">
        <v>43</v>
      </c>
      <c r="AC1" s="1" t="s">
        <v>8</v>
      </c>
      <c r="AD1" s="1" t="s">
        <v>31</v>
      </c>
      <c r="AE1" s="1" t="s">
        <v>45</v>
      </c>
      <c r="AF1" s="1" t="s">
        <v>66</v>
      </c>
      <c r="AG1" s="1" t="s">
        <v>67</v>
      </c>
    </row>
    <row r="2" spans="1:33" x14ac:dyDescent="0.2">
      <c r="A2" s="2">
        <v>1</v>
      </c>
      <c r="B2" s="2">
        <v>2021111986</v>
      </c>
      <c r="C2" s="2" t="s">
        <v>13</v>
      </c>
      <c r="D2" s="2" t="s">
        <v>14</v>
      </c>
      <c r="E2" s="2">
        <v>94</v>
      </c>
      <c r="F2" s="2">
        <v>92</v>
      </c>
      <c r="G2" s="2">
        <v>99</v>
      </c>
      <c r="H2" s="2">
        <v>94</v>
      </c>
      <c r="I2" s="2">
        <v>93</v>
      </c>
      <c r="J2" s="2">
        <v>100</v>
      </c>
      <c r="K2" s="2">
        <v>89</v>
      </c>
      <c r="L2" s="2">
        <v>95</v>
      </c>
      <c r="M2" s="4">
        <v>97</v>
      </c>
      <c r="N2" s="4">
        <v>91</v>
      </c>
      <c r="O2" s="4">
        <v>98</v>
      </c>
      <c r="P2" s="4">
        <v>98</v>
      </c>
      <c r="Q2" s="4">
        <v>97</v>
      </c>
      <c r="R2" s="4">
        <v>94</v>
      </c>
      <c r="S2" s="4">
        <v>89</v>
      </c>
      <c r="T2" s="4">
        <v>85</v>
      </c>
      <c r="U2" s="4">
        <v>94</v>
      </c>
      <c r="V2" s="4"/>
      <c r="W2" s="4"/>
      <c r="X2" s="4"/>
      <c r="Y2" s="4"/>
      <c r="Z2" s="4"/>
      <c r="AA2" s="4"/>
      <c r="AB2" s="4"/>
      <c r="AC2" s="2">
        <v>90</v>
      </c>
      <c r="AD2" s="4">
        <v>96</v>
      </c>
      <c r="AE2" s="6">
        <f>(E2*5+F2*2+G2*2+H2*3+I2*3+J2*0+K2*2+L2*2+M2*3+N2*1+O2*4+P2*5+Q2*3+R2*0+S2*2+T2*3+U2*2+AC2+AD2)/44</f>
        <v>94.159090909090907</v>
      </c>
      <c r="AF2" s="6">
        <v>0.16</v>
      </c>
      <c r="AG2" s="6">
        <f t="shared" ref="AG2:AG65" si="0">AE2+AF2</f>
        <v>94.319090909090903</v>
      </c>
    </row>
    <row r="3" spans="1:33" x14ac:dyDescent="0.2">
      <c r="A3" s="2">
        <v>2</v>
      </c>
      <c r="B3" s="2">
        <v>2021112046</v>
      </c>
      <c r="C3" s="2" t="s">
        <v>13</v>
      </c>
      <c r="D3" s="2" t="s">
        <v>17</v>
      </c>
      <c r="E3" s="2">
        <v>100</v>
      </c>
      <c r="F3" s="2">
        <v>84</v>
      </c>
      <c r="G3" s="2">
        <v>97</v>
      </c>
      <c r="H3" s="2">
        <v>91</v>
      </c>
      <c r="I3" s="2">
        <v>95</v>
      </c>
      <c r="J3" s="2">
        <v>96</v>
      </c>
      <c r="K3" s="2">
        <v>88</v>
      </c>
      <c r="L3" s="2">
        <v>93</v>
      </c>
      <c r="M3" s="4">
        <v>97</v>
      </c>
      <c r="N3" s="4">
        <v>92</v>
      </c>
      <c r="O3" s="4">
        <v>99</v>
      </c>
      <c r="P3" s="4">
        <v>99</v>
      </c>
      <c r="Q3" s="4">
        <v>90</v>
      </c>
      <c r="R3" s="4">
        <v>89</v>
      </c>
      <c r="S3" s="4">
        <v>82</v>
      </c>
      <c r="T3" s="4">
        <v>77</v>
      </c>
      <c r="U3" s="4">
        <v>95</v>
      </c>
      <c r="V3" s="4"/>
      <c r="W3" s="4"/>
      <c r="X3" s="4"/>
      <c r="Y3" s="4"/>
      <c r="Z3" s="4"/>
      <c r="AA3" s="4"/>
      <c r="AB3" s="4"/>
      <c r="AC3" s="2">
        <v>74</v>
      </c>
      <c r="AD3" s="4">
        <v>89.6</v>
      </c>
      <c r="AE3" s="6">
        <f>(E3*5+F3*2+G3*2+H3*3+I3*3+J3*0+K3*2+L3*2+M3*3+N3*1+O3*4+P3*5+Q3*3+R3*0+S3*2+T3*3+U3*2+AC3+AD3)/44</f>
        <v>92.604545454545459</v>
      </c>
      <c r="AF3" s="6">
        <v>1</v>
      </c>
      <c r="AG3" s="6">
        <f t="shared" si="0"/>
        <v>93.604545454545459</v>
      </c>
    </row>
    <row r="4" spans="1:33" x14ac:dyDescent="0.2">
      <c r="A4" s="2">
        <v>3</v>
      </c>
      <c r="B4" s="2">
        <v>2021112110</v>
      </c>
      <c r="C4" s="2" t="s">
        <v>13</v>
      </c>
      <c r="D4" s="2" t="s">
        <v>19</v>
      </c>
      <c r="E4" s="2">
        <v>96</v>
      </c>
      <c r="F4" s="2">
        <v>76</v>
      </c>
      <c r="G4" s="2">
        <v>93</v>
      </c>
      <c r="H4" s="2">
        <v>93</v>
      </c>
      <c r="I4" s="2">
        <v>97</v>
      </c>
      <c r="J4" s="2">
        <v>92</v>
      </c>
      <c r="K4" s="2">
        <v>94</v>
      </c>
      <c r="L4" s="2">
        <v>87</v>
      </c>
      <c r="M4" s="4">
        <v>96</v>
      </c>
      <c r="N4" s="4">
        <v>86</v>
      </c>
      <c r="O4" s="4">
        <v>97</v>
      </c>
      <c r="P4" s="4">
        <v>100</v>
      </c>
      <c r="Q4" s="4">
        <v>95</v>
      </c>
      <c r="R4" s="4">
        <v>65</v>
      </c>
      <c r="S4" s="4">
        <v>93</v>
      </c>
      <c r="T4" s="4">
        <v>87</v>
      </c>
      <c r="U4" s="4">
        <v>95</v>
      </c>
      <c r="V4" s="4">
        <v>90</v>
      </c>
      <c r="W4" s="4"/>
      <c r="X4" s="4"/>
      <c r="Y4" s="4"/>
      <c r="Z4" s="4"/>
      <c r="AA4" s="4"/>
      <c r="AB4" s="4"/>
      <c r="AC4" s="2">
        <v>75</v>
      </c>
      <c r="AD4" s="4">
        <v>91.3</v>
      </c>
      <c r="AE4" s="6">
        <f>(E4*5+F4*2+G4*2+H4*3+I4*3+J4*0+K4*2+L4*2+M4*3+N4*1+O4*4+P4*5+Q4*3+R4*0+S4*2+T4*3+U4*2+V4*2+AC4+AD4)/46</f>
        <v>93.05</v>
      </c>
      <c r="AF4" s="6">
        <v>0.5</v>
      </c>
      <c r="AG4" s="6">
        <f t="shared" si="0"/>
        <v>93.55</v>
      </c>
    </row>
    <row r="5" spans="1:33" x14ac:dyDescent="0.2">
      <c r="A5" s="2">
        <v>4</v>
      </c>
      <c r="B5" s="2">
        <v>2021112115</v>
      </c>
      <c r="C5" s="2" t="s">
        <v>13</v>
      </c>
      <c r="D5" s="2" t="s">
        <v>19</v>
      </c>
      <c r="E5" s="2">
        <v>95</v>
      </c>
      <c r="F5" s="2">
        <v>88</v>
      </c>
      <c r="G5" s="2">
        <v>94</v>
      </c>
      <c r="H5" s="2">
        <v>92</v>
      </c>
      <c r="I5" s="2">
        <v>95</v>
      </c>
      <c r="J5" s="2">
        <v>92</v>
      </c>
      <c r="K5" s="2">
        <v>86</v>
      </c>
      <c r="L5" s="2">
        <v>86</v>
      </c>
      <c r="M5" s="4">
        <v>95</v>
      </c>
      <c r="N5" s="4">
        <v>88</v>
      </c>
      <c r="O5" s="4">
        <v>96</v>
      </c>
      <c r="P5" s="4">
        <v>93</v>
      </c>
      <c r="Q5" s="4">
        <v>95</v>
      </c>
      <c r="R5" s="4">
        <v>93</v>
      </c>
      <c r="S5" s="4">
        <v>89</v>
      </c>
      <c r="T5" s="4">
        <v>83</v>
      </c>
      <c r="U5" s="4">
        <v>86</v>
      </c>
      <c r="V5" s="4"/>
      <c r="W5" s="4"/>
      <c r="X5" s="4"/>
      <c r="Y5" s="4"/>
      <c r="Z5" s="4"/>
      <c r="AA5" s="4"/>
      <c r="AB5" s="4"/>
      <c r="AC5" s="2">
        <v>90</v>
      </c>
      <c r="AD5" s="4">
        <v>92.2</v>
      </c>
      <c r="AE5" s="6">
        <f t="shared" ref="AE5:AE11" si="1">(E5*5+F5*2+G5*2+H5*3+I5*3+J5*0+K5*2+L5*2+M5*3+N5*1+O5*4+P5*5+Q5*3+R5*0+S5*2+T5*3+U5*2+AC5+AD5)/44</f>
        <v>91.640909090909091</v>
      </c>
      <c r="AF5" s="6">
        <v>0.84</v>
      </c>
      <c r="AG5" s="6">
        <f t="shared" si="0"/>
        <v>92.480909090909094</v>
      </c>
    </row>
    <row r="6" spans="1:33" x14ac:dyDescent="0.2">
      <c r="A6" s="2">
        <v>5</v>
      </c>
      <c r="B6" s="2">
        <v>2021111916</v>
      </c>
      <c r="C6" s="2" t="s">
        <v>13</v>
      </c>
      <c r="D6" s="2" t="s">
        <v>24</v>
      </c>
      <c r="E6" s="2">
        <v>97</v>
      </c>
      <c r="F6" s="2">
        <v>84</v>
      </c>
      <c r="G6" s="2">
        <v>95</v>
      </c>
      <c r="H6" s="2">
        <v>88</v>
      </c>
      <c r="I6" s="2">
        <v>97</v>
      </c>
      <c r="J6" s="2">
        <v>93</v>
      </c>
      <c r="K6" s="2">
        <v>88</v>
      </c>
      <c r="L6" s="2">
        <v>95</v>
      </c>
      <c r="M6" s="4">
        <v>98</v>
      </c>
      <c r="N6" s="4">
        <v>88</v>
      </c>
      <c r="O6" s="4">
        <v>95</v>
      </c>
      <c r="P6" s="4">
        <v>97</v>
      </c>
      <c r="Q6" s="4">
        <v>95</v>
      </c>
      <c r="R6" s="4">
        <v>93</v>
      </c>
      <c r="S6" s="4">
        <v>81</v>
      </c>
      <c r="T6" s="4">
        <v>85</v>
      </c>
      <c r="U6" s="4">
        <v>90</v>
      </c>
      <c r="V6" s="4"/>
      <c r="W6" s="4"/>
      <c r="X6" s="4"/>
      <c r="Y6" s="4"/>
      <c r="Z6" s="4"/>
      <c r="AA6" s="4"/>
      <c r="AB6" s="4"/>
      <c r="AC6" s="2">
        <v>70</v>
      </c>
      <c r="AD6" s="4">
        <v>93.4</v>
      </c>
      <c r="AE6" s="6">
        <f t="shared" si="1"/>
        <v>92.190909090909088</v>
      </c>
      <c r="AF6" s="6">
        <v>0.15</v>
      </c>
      <c r="AG6" s="6">
        <f t="shared" si="0"/>
        <v>92.340909090909093</v>
      </c>
    </row>
    <row r="7" spans="1:33" x14ac:dyDescent="0.2">
      <c r="A7" s="2">
        <v>6</v>
      </c>
      <c r="B7" s="2">
        <v>2021112142</v>
      </c>
      <c r="C7" s="2" t="s">
        <v>13</v>
      </c>
      <c r="D7" s="2" t="s">
        <v>21</v>
      </c>
      <c r="E7" s="2">
        <v>93</v>
      </c>
      <c r="F7" s="2">
        <v>96</v>
      </c>
      <c r="G7" s="2">
        <v>97</v>
      </c>
      <c r="H7" s="2">
        <v>91</v>
      </c>
      <c r="I7" s="2">
        <v>95</v>
      </c>
      <c r="J7" s="2">
        <v>92</v>
      </c>
      <c r="K7" s="2">
        <v>92</v>
      </c>
      <c r="L7" s="2">
        <v>91</v>
      </c>
      <c r="M7" s="4">
        <v>96</v>
      </c>
      <c r="N7" s="4">
        <v>91</v>
      </c>
      <c r="O7" s="4">
        <v>95</v>
      </c>
      <c r="P7" s="4">
        <v>89</v>
      </c>
      <c r="Q7" s="4">
        <v>87</v>
      </c>
      <c r="R7" s="4">
        <v>90</v>
      </c>
      <c r="S7" s="4">
        <v>92</v>
      </c>
      <c r="T7" s="4">
        <v>87</v>
      </c>
      <c r="U7" s="4">
        <v>91</v>
      </c>
      <c r="V7" s="4"/>
      <c r="W7" s="4"/>
      <c r="X7" s="4"/>
      <c r="Y7" s="4"/>
      <c r="Z7" s="4"/>
      <c r="AA7" s="4"/>
      <c r="AB7" s="4"/>
      <c r="AC7" s="2">
        <v>80</v>
      </c>
      <c r="AD7" s="4">
        <v>92.6</v>
      </c>
      <c r="AE7" s="6">
        <f t="shared" si="1"/>
        <v>91.809090909090912</v>
      </c>
      <c r="AF7" s="6">
        <v>0.5</v>
      </c>
      <c r="AG7" s="6">
        <f t="shared" si="0"/>
        <v>92.309090909090912</v>
      </c>
    </row>
    <row r="8" spans="1:33" x14ac:dyDescent="0.2">
      <c r="A8" s="2">
        <v>7</v>
      </c>
      <c r="B8" s="2">
        <v>2021111904</v>
      </c>
      <c r="C8" s="2" t="s">
        <v>15</v>
      </c>
      <c r="D8" s="2" t="s">
        <v>23</v>
      </c>
      <c r="E8" s="2">
        <v>89</v>
      </c>
      <c r="F8" s="2">
        <v>71</v>
      </c>
      <c r="G8" s="2">
        <v>94</v>
      </c>
      <c r="H8" s="2">
        <v>90</v>
      </c>
      <c r="I8" s="2">
        <v>98</v>
      </c>
      <c r="J8" s="2">
        <v>95</v>
      </c>
      <c r="K8" s="2">
        <v>96</v>
      </c>
      <c r="L8" s="2">
        <v>97</v>
      </c>
      <c r="M8" s="4">
        <v>90</v>
      </c>
      <c r="N8" s="4">
        <v>86</v>
      </c>
      <c r="O8" s="4">
        <v>91</v>
      </c>
      <c r="P8" s="4">
        <v>94</v>
      </c>
      <c r="Q8" s="4">
        <v>96</v>
      </c>
      <c r="R8" s="4">
        <v>96</v>
      </c>
      <c r="S8" s="4">
        <v>91</v>
      </c>
      <c r="T8" s="4">
        <v>90</v>
      </c>
      <c r="U8" s="4">
        <v>96</v>
      </c>
      <c r="V8" s="4"/>
      <c r="W8" s="4"/>
      <c r="X8" s="4"/>
      <c r="Y8" s="4"/>
      <c r="Z8" s="4"/>
      <c r="AA8" s="4"/>
      <c r="AB8" s="4"/>
      <c r="AC8" s="2">
        <v>87</v>
      </c>
      <c r="AD8" s="4">
        <v>91.4</v>
      </c>
      <c r="AE8" s="6">
        <f t="shared" si="1"/>
        <v>91.486363636363635</v>
      </c>
      <c r="AF8" s="6">
        <v>0.82</v>
      </c>
      <c r="AG8" s="6">
        <f t="shared" si="0"/>
        <v>92.306363636363628</v>
      </c>
    </row>
    <row r="9" spans="1:33" x14ac:dyDescent="0.2">
      <c r="A9" s="2">
        <v>8</v>
      </c>
      <c r="B9" s="2">
        <v>2021112038</v>
      </c>
      <c r="C9" s="2" t="s">
        <v>13</v>
      </c>
      <c r="D9" s="2" t="s">
        <v>17</v>
      </c>
      <c r="E9" s="2">
        <v>98</v>
      </c>
      <c r="F9" s="2">
        <v>84</v>
      </c>
      <c r="G9" s="2">
        <v>91</v>
      </c>
      <c r="H9" s="2">
        <v>92</v>
      </c>
      <c r="I9" s="2">
        <v>92</v>
      </c>
      <c r="J9" s="2">
        <v>94</v>
      </c>
      <c r="K9" s="2">
        <v>88</v>
      </c>
      <c r="L9" s="2">
        <v>88</v>
      </c>
      <c r="M9" s="4">
        <v>99</v>
      </c>
      <c r="N9" s="4">
        <v>89</v>
      </c>
      <c r="O9" s="4">
        <v>99</v>
      </c>
      <c r="P9" s="4">
        <v>96</v>
      </c>
      <c r="Q9" s="4">
        <v>90</v>
      </c>
      <c r="R9" s="4">
        <v>91</v>
      </c>
      <c r="S9" s="4">
        <v>86</v>
      </c>
      <c r="T9" s="4">
        <v>81</v>
      </c>
      <c r="U9" s="4">
        <v>89</v>
      </c>
      <c r="V9" s="4"/>
      <c r="W9" s="4"/>
      <c r="X9" s="4"/>
      <c r="Y9" s="4"/>
      <c r="Z9" s="4"/>
      <c r="AA9" s="4"/>
      <c r="AB9" s="4"/>
      <c r="AC9" s="2">
        <v>86</v>
      </c>
      <c r="AD9" s="4">
        <v>75</v>
      </c>
      <c r="AE9" s="6">
        <f t="shared" si="1"/>
        <v>91.590909090909093</v>
      </c>
      <c r="AF9" s="6">
        <v>0.5</v>
      </c>
      <c r="AG9" s="6">
        <f t="shared" si="0"/>
        <v>92.090909090909093</v>
      </c>
    </row>
    <row r="10" spans="1:33" x14ac:dyDescent="0.2">
      <c r="A10" s="2">
        <v>9</v>
      </c>
      <c r="B10" s="2">
        <v>2021112052</v>
      </c>
      <c r="C10" s="2" t="s">
        <v>13</v>
      </c>
      <c r="D10" s="2" t="s">
        <v>17</v>
      </c>
      <c r="E10" s="2">
        <v>94</v>
      </c>
      <c r="F10" s="2">
        <v>89</v>
      </c>
      <c r="G10" s="2">
        <v>91</v>
      </c>
      <c r="H10" s="2">
        <v>94</v>
      </c>
      <c r="I10" s="2">
        <v>91</v>
      </c>
      <c r="J10" s="2">
        <v>96</v>
      </c>
      <c r="K10" s="2">
        <v>71</v>
      </c>
      <c r="L10" s="2">
        <v>94</v>
      </c>
      <c r="M10" s="4">
        <v>98</v>
      </c>
      <c r="N10" s="4">
        <v>90</v>
      </c>
      <c r="O10" s="4">
        <v>95</v>
      </c>
      <c r="P10" s="4">
        <v>96</v>
      </c>
      <c r="Q10" s="4">
        <v>97</v>
      </c>
      <c r="R10" s="4">
        <v>92</v>
      </c>
      <c r="S10" s="4">
        <v>83</v>
      </c>
      <c r="T10" s="4">
        <v>89</v>
      </c>
      <c r="U10" s="4">
        <v>94</v>
      </c>
      <c r="V10" s="4"/>
      <c r="W10" s="4"/>
      <c r="X10" s="4"/>
      <c r="Y10" s="4"/>
      <c r="Z10" s="4"/>
      <c r="AA10" s="4"/>
      <c r="AB10" s="4"/>
      <c r="AC10" s="2">
        <v>73</v>
      </c>
      <c r="AD10" s="4">
        <v>85.6</v>
      </c>
      <c r="AE10" s="6">
        <f t="shared" si="1"/>
        <v>91.581818181818178</v>
      </c>
      <c r="AF10" s="6">
        <v>0.33</v>
      </c>
      <c r="AG10" s="6">
        <f t="shared" si="0"/>
        <v>91.911818181818177</v>
      </c>
    </row>
    <row r="11" spans="1:33" x14ac:dyDescent="0.2">
      <c r="A11" s="2">
        <v>10</v>
      </c>
      <c r="B11" s="2">
        <v>2021112128</v>
      </c>
      <c r="C11" s="2" t="s">
        <v>13</v>
      </c>
      <c r="D11" s="2" t="s">
        <v>19</v>
      </c>
      <c r="E11" s="2">
        <v>93</v>
      </c>
      <c r="F11" s="2">
        <v>97</v>
      </c>
      <c r="G11" s="2">
        <v>93</v>
      </c>
      <c r="H11" s="2">
        <v>91</v>
      </c>
      <c r="I11" s="2">
        <v>93</v>
      </c>
      <c r="J11" s="2">
        <v>92</v>
      </c>
      <c r="K11" s="2">
        <v>86</v>
      </c>
      <c r="L11" s="2">
        <v>94</v>
      </c>
      <c r="M11" s="4">
        <v>98</v>
      </c>
      <c r="N11" s="4">
        <v>90</v>
      </c>
      <c r="O11" s="4">
        <v>94</v>
      </c>
      <c r="P11" s="4">
        <v>93</v>
      </c>
      <c r="Q11" s="4">
        <v>91</v>
      </c>
      <c r="R11" s="4">
        <v>89</v>
      </c>
      <c r="S11" s="4">
        <v>84</v>
      </c>
      <c r="T11" s="4">
        <v>86</v>
      </c>
      <c r="U11" s="4">
        <v>94</v>
      </c>
      <c r="V11" s="4"/>
      <c r="W11" s="4"/>
      <c r="X11" s="4"/>
      <c r="Y11" s="4"/>
      <c r="Z11" s="4"/>
      <c r="AA11" s="4"/>
      <c r="AB11" s="4"/>
      <c r="AC11" s="2">
        <v>78</v>
      </c>
      <c r="AD11" s="4">
        <v>85.4</v>
      </c>
      <c r="AE11" s="6">
        <f t="shared" si="1"/>
        <v>91.645454545454541</v>
      </c>
      <c r="AF11" s="6">
        <v>0.24</v>
      </c>
      <c r="AG11" s="6">
        <f t="shared" si="0"/>
        <v>91.885454545454536</v>
      </c>
    </row>
    <row r="12" spans="1:33" x14ac:dyDescent="0.2">
      <c r="A12" s="2">
        <v>11</v>
      </c>
      <c r="B12" s="2">
        <v>2021111968</v>
      </c>
      <c r="C12" s="2" t="s">
        <v>13</v>
      </c>
      <c r="D12" s="2" t="s">
        <v>25</v>
      </c>
      <c r="E12" s="2">
        <v>89</v>
      </c>
      <c r="F12" s="2">
        <v>85</v>
      </c>
      <c r="G12" s="2">
        <v>96</v>
      </c>
      <c r="H12" s="2">
        <v>87</v>
      </c>
      <c r="I12" s="2">
        <v>97</v>
      </c>
      <c r="J12" s="2">
        <v>93</v>
      </c>
      <c r="K12" s="2">
        <v>85</v>
      </c>
      <c r="L12" s="2">
        <v>93</v>
      </c>
      <c r="M12" s="4">
        <v>89</v>
      </c>
      <c r="N12" s="4">
        <v>94</v>
      </c>
      <c r="O12" s="4">
        <v>98</v>
      </c>
      <c r="P12" s="4">
        <v>96</v>
      </c>
      <c r="Q12" s="4">
        <v>91</v>
      </c>
      <c r="R12" s="4">
        <v>95</v>
      </c>
      <c r="S12" s="4">
        <v>89</v>
      </c>
      <c r="T12" s="4">
        <v>89</v>
      </c>
      <c r="U12" s="4" t="s">
        <v>36</v>
      </c>
      <c r="V12" s="4"/>
      <c r="W12" s="4"/>
      <c r="X12" s="4"/>
      <c r="Y12" s="4"/>
      <c r="Z12" s="4"/>
      <c r="AA12" s="4"/>
      <c r="AB12" s="4"/>
      <c r="AC12" s="2">
        <v>87</v>
      </c>
      <c r="AD12" s="4">
        <v>93.6</v>
      </c>
      <c r="AE12" s="6">
        <f>(E12*5+F12*2+G12*2+H12*3+I12*3+J12*0+K12*2+L12*2+M12*3+N12*1+O12*4+P12*5+Q12*3+R12*0+S12*2+T12*3+AC12+AD12)/42</f>
        <v>91.585714285714289</v>
      </c>
      <c r="AF12" s="6">
        <v>0.1</v>
      </c>
      <c r="AG12" s="6">
        <f t="shared" si="0"/>
        <v>91.685714285714283</v>
      </c>
    </row>
    <row r="13" spans="1:33" x14ac:dyDescent="0.2">
      <c r="A13" s="2">
        <v>12</v>
      </c>
      <c r="B13" s="2">
        <v>2021112155</v>
      </c>
      <c r="C13" s="2" t="s">
        <v>13</v>
      </c>
      <c r="D13" s="2" t="s">
        <v>21</v>
      </c>
      <c r="E13" s="2">
        <v>95</v>
      </c>
      <c r="F13" s="2">
        <v>88</v>
      </c>
      <c r="G13" s="2">
        <v>95</v>
      </c>
      <c r="H13" s="2">
        <v>85</v>
      </c>
      <c r="I13" s="2">
        <v>96</v>
      </c>
      <c r="J13" s="2">
        <v>92</v>
      </c>
      <c r="K13" s="2">
        <v>84</v>
      </c>
      <c r="L13" s="2">
        <v>87</v>
      </c>
      <c r="M13" s="4">
        <v>92</v>
      </c>
      <c r="N13" s="4">
        <v>86</v>
      </c>
      <c r="O13" s="4">
        <v>81</v>
      </c>
      <c r="P13" s="4">
        <v>99</v>
      </c>
      <c r="Q13" s="4">
        <v>91</v>
      </c>
      <c r="R13" s="4">
        <v>92</v>
      </c>
      <c r="S13" s="4">
        <v>81</v>
      </c>
      <c r="T13" s="4">
        <v>87</v>
      </c>
      <c r="U13" s="4">
        <v>95</v>
      </c>
      <c r="V13" s="4"/>
      <c r="W13" s="4"/>
      <c r="X13" s="4"/>
      <c r="Y13" s="4"/>
      <c r="Z13" s="4"/>
      <c r="AA13" s="4"/>
      <c r="AB13" s="4"/>
      <c r="AC13" s="2">
        <v>85</v>
      </c>
      <c r="AD13" s="4">
        <v>96.6</v>
      </c>
      <c r="AE13" s="6">
        <f>(E13*5+F13*2+G13*2+H13*3+I13*3+J13*0+K13*2+L13*2+M13*3+N13*1+O13*4+P13*5+Q13*3+R13*0+S13*2+T13*3+U13*2+AC13+AD13)/44</f>
        <v>90.331818181818178</v>
      </c>
      <c r="AF13" s="6">
        <v>1.1499999999999999</v>
      </c>
      <c r="AG13" s="6">
        <f t="shared" si="0"/>
        <v>91.481818181818184</v>
      </c>
    </row>
    <row r="14" spans="1:33" x14ac:dyDescent="0.2">
      <c r="A14" s="2">
        <v>13</v>
      </c>
      <c r="B14" s="2">
        <v>2021112070</v>
      </c>
      <c r="C14" s="2" t="s">
        <v>13</v>
      </c>
      <c r="D14" s="2" t="s">
        <v>18</v>
      </c>
      <c r="E14" s="2">
        <v>97</v>
      </c>
      <c r="F14" s="2">
        <v>88</v>
      </c>
      <c r="G14" s="2">
        <v>95</v>
      </c>
      <c r="H14" s="2">
        <v>92</v>
      </c>
      <c r="I14" s="2">
        <v>96</v>
      </c>
      <c r="J14" s="2">
        <v>97</v>
      </c>
      <c r="K14" s="2">
        <v>84</v>
      </c>
      <c r="L14" s="2">
        <v>92</v>
      </c>
      <c r="M14" s="4">
        <v>92</v>
      </c>
      <c r="N14" s="4">
        <v>90</v>
      </c>
      <c r="O14" s="4">
        <v>98</v>
      </c>
      <c r="P14" s="4">
        <v>94</v>
      </c>
      <c r="Q14" s="4">
        <v>90</v>
      </c>
      <c r="R14" s="4">
        <v>88</v>
      </c>
      <c r="S14" s="4">
        <v>80</v>
      </c>
      <c r="T14" s="4">
        <v>77</v>
      </c>
      <c r="U14" s="4">
        <v>90</v>
      </c>
      <c r="V14" s="4"/>
      <c r="W14" s="4"/>
      <c r="X14" s="4"/>
      <c r="Y14" s="4"/>
      <c r="Z14" s="4"/>
      <c r="AA14" s="4"/>
      <c r="AB14" s="4"/>
      <c r="AC14" s="2">
        <v>78</v>
      </c>
      <c r="AD14" s="4">
        <v>93.2</v>
      </c>
      <c r="AE14" s="6">
        <f>(E14*5+F14*2+G14*2+H14*3+I14*3+J14*0+K14*2+L14*2+M14*3+N14*1+O14*4+P14*5+Q14*3+R14*0+S14*2+T14*3+U14*2+AC14+AD14)/44</f>
        <v>91.072727272727263</v>
      </c>
      <c r="AF14" s="6">
        <v>0.37</v>
      </c>
      <c r="AG14" s="6">
        <f t="shared" si="0"/>
        <v>91.442727272727268</v>
      </c>
    </row>
    <row r="15" spans="1:33" x14ac:dyDescent="0.2">
      <c r="A15" s="2">
        <v>14</v>
      </c>
      <c r="B15" s="2">
        <v>2021111864</v>
      </c>
      <c r="C15" s="2" t="s">
        <v>13</v>
      </c>
      <c r="D15" s="2" t="s">
        <v>22</v>
      </c>
      <c r="E15" s="2">
        <v>95</v>
      </c>
      <c r="F15" s="2">
        <v>87</v>
      </c>
      <c r="G15" s="2">
        <v>89</v>
      </c>
      <c r="H15" s="2">
        <v>89</v>
      </c>
      <c r="I15" s="2">
        <v>92</v>
      </c>
      <c r="J15" s="2">
        <v>94</v>
      </c>
      <c r="K15" s="2">
        <v>87</v>
      </c>
      <c r="L15" s="2">
        <v>89</v>
      </c>
      <c r="M15" s="2">
        <v>100</v>
      </c>
      <c r="N15" s="2">
        <v>90</v>
      </c>
      <c r="O15" s="2">
        <v>95</v>
      </c>
      <c r="P15" s="2">
        <v>99</v>
      </c>
      <c r="Q15" s="2">
        <v>87</v>
      </c>
      <c r="R15" s="2">
        <v>94</v>
      </c>
      <c r="S15" s="2">
        <v>90</v>
      </c>
      <c r="T15" s="2">
        <v>86</v>
      </c>
      <c r="U15" s="5">
        <v>74</v>
      </c>
      <c r="V15" s="4"/>
      <c r="W15" s="4"/>
      <c r="X15" s="4"/>
      <c r="Y15" s="4"/>
      <c r="Z15" s="4"/>
      <c r="AA15" s="4"/>
      <c r="AB15" s="4"/>
      <c r="AC15" s="2">
        <v>73</v>
      </c>
      <c r="AD15" s="2">
        <v>90.8</v>
      </c>
      <c r="AE15" s="6">
        <f>(E15*5+F15*2+G15*2+H15*3+I15*3+J15*0+K15*2+L15*2+M15*3+N15*1+O15*4+P15*5+Q15*3+R15*0+S15*2+T15*3+U15*2+AC15+AD15)/44</f>
        <v>90.859090909090909</v>
      </c>
      <c r="AF15" s="6">
        <v>0.54</v>
      </c>
      <c r="AG15" s="6">
        <f t="shared" si="0"/>
        <v>91.399090909090916</v>
      </c>
    </row>
    <row r="16" spans="1:33" x14ac:dyDescent="0.2">
      <c r="A16" s="2">
        <v>15</v>
      </c>
      <c r="B16" s="2">
        <v>2021111928</v>
      </c>
      <c r="C16" s="2" t="s">
        <v>13</v>
      </c>
      <c r="D16" s="2" t="s">
        <v>24</v>
      </c>
      <c r="E16" s="2">
        <v>93</v>
      </c>
      <c r="F16" s="2">
        <v>91</v>
      </c>
      <c r="G16" s="2">
        <v>90</v>
      </c>
      <c r="H16" s="2">
        <v>86</v>
      </c>
      <c r="I16" s="2">
        <v>90</v>
      </c>
      <c r="J16" s="2">
        <v>93</v>
      </c>
      <c r="K16" s="2">
        <v>86</v>
      </c>
      <c r="L16" s="2">
        <v>93</v>
      </c>
      <c r="M16" s="4">
        <v>92</v>
      </c>
      <c r="N16" s="4">
        <v>85</v>
      </c>
      <c r="O16" s="4">
        <v>98</v>
      </c>
      <c r="P16" s="4">
        <v>100</v>
      </c>
      <c r="Q16" s="4">
        <v>91</v>
      </c>
      <c r="R16" s="4">
        <v>91</v>
      </c>
      <c r="S16" s="4">
        <v>77</v>
      </c>
      <c r="T16" s="4">
        <v>80</v>
      </c>
      <c r="U16" s="4">
        <v>91</v>
      </c>
      <c r="V16" s="4"/>
      <c r="W16" s="4"/>
      <c r="X16" s="4">
        <v>100</v>
      </c>
      <c r="Y16" s="4"/>
      <c r="Z16" s="4"/>
      <c r="AA16" s="4"/>
      <c r="AB16" s="4"/>
      <c r="AC16" s="2">
        <v>80</v>
      </c>
      <c r="AD16" s="4">
        <v>89.6</v>
      </c>
      <c r="AE16" s="6">
        <f>(E16*5+F16*2+G16*2+H16*3+I16*3+J16*0+K16*2+L16*2+M16*3+N16*1+O16*4+P16*5+Q16*3+R16*0+S16*2+T16*3+U16*2+X16*3+AC16+AD16)/47</f>
        <v>91.161702127659581</v>
      </c>
      <c r="AF16" s="6">
        <v>0.15</v>
      </c>
      <c r="AG16" s="6">
        <f t="shared" si="0"/>
        <v>91.311702127659586</v>
      </c>
    </row>
    <row r="17" spans="1:33" x14ac:dyDescent="0.2">
      <c r="A17" s="2">
        <v>16</v>
      </c>
      <c r="B17" s="2">
        <v>2021111929</v>
      </c>
      <c r="C17" s="2" t="s">
        <v>15</v>
      </c>
      <c r="D17" s="2" t="s">
        <v>24</v>
      </c>
      <c r="E17" s="2">
        <v>92</v>
      </c>
      <c r="F17" s="2">
        <v>76</v>
      </c>
      <c r="G17" s="2">
        <v>94</v>
      </c>
      <c r="H17" s="2">
        <v>89</v>
      </c>
      <c r="I17" s="2">
        <v>97</v>
      </c>
      <c r="J17" s="2">
        <v>93</v>
      </c>
      <c r="K17" s="2">
        <v>89</v>
      </c>
      <c r="L17" s="2">
        <v>96</v>
      </c>
      <c r="M17" s="4">
        <v>88</v>
      </c>
      <c r="N17" s="4">
        <v>79</v>
      </c>
      <c r="O17" s="4">
        <v>95</v>
      </c>
      <c r="P17" s="4">
        <v>89</v>
      </c>
      <c r="Q17" s="4">
        <v>97</v>
      </c>
      <c r="R17" s="4">
        <v>92</v>
      </c>
      <c r="S17" s="4">
        <v>87</v>
      </c>
      <c r="T17" s="4">
        <v>90</v>
      </c>
      <c r="U17" s="4">
        <v>92</v>
      </c>
      <c r="V17" s="4"/>
      <c r="W17" s="4"/>
      <c r="X17" s="4"/>
      <c r="Y17" s="4"/>
      <c r="Z17" s="4"/>
      <c r="AA17" s="4"/>
      <c r="AB17" s="4"/>
      <c r="AC17" s="2">
        <v>79</v>
      </c>
      <c r="AD17" s="4">
        <v>83.8</v>
      </c>
      <c r="AE17" s="6">
        <f>(E17*5+F17*2+G17*2+H17*3+I17*3+J17*0+K17*2+L17*2+M17*3+N17*1+O17*4+P17*5+Q17*3+R17*0+S17*2+T17*3+U17*2+AC17+AD17)/44</f>
        <v>90.404545454545456</v>
      </c>
      <c r="AF17" s="6">
        <v>0.57999999999999996</v>
      </c>
      <c r="AG17" s="6">
        <f t="shared" si="0"/>
        <v>90.984545454545454</v>
      </c>
    </row>
    <row r="18" spans="1:33" x14ac:dyDescent="0.2">
      <c r="A18" s="2">
        <v>17</v>
      </c>
      <c r="B18" s="2">
        <v>2021112093</v>
      </c>
      <c r="C18" s="2" t="s">
        <v>13</v>
      </c>
      <c r="D18" s="2" t="s">
        <v>18</v>
      </c>
      <c r="E18" s="2">
        <v>96</v>
      </c>
      <c r="F18" s="2">
        <v>89</v>
      </c>
      <c r="G18" s="2">
        <v>91</v>
      </c>
      <c r="H18" s="2">
        <v>92</v>
      </c>
      <c r="I18" s="2">
        <v>92</v>
      </c>
      <c r="J18" s="2">
        <v>96</v>
      </c>
      <c r="K18" s="2">
        <v>82</v>
      </c>
      <c r="L18" s="2">
        <v>84</v>
      </c>
      <c r="M18" s="4">
        <v>92</v>
      </c>
      <c r="N18" s="4">
        <v>80</v>
      </c>
      <c r="O18" s="4">
        <v>99</v>
      </c>
      <c r="P18" s="4">
        <v>97</v>
      </c>
      <c r="Q18" s="4">
        <v>93</v>
      </c>
      <c r="R18" s="4">
        <v>91</v>
      </c>
      <c r="S18" s="4">
        <v>75</v>
      </c>
      <c r="T18" s="4">
        <v>79</v>
      </c>
      <c r="U18" s="4">
        <v>96</v>
      </c>
      <c r="V18" s="4"/>
      <c r="W18" s="4"/>
      <c r="X18" s="4"/>
      <c r="Y18" s="4"/>
      <c r="Z18" s="4"/>
      <c r="AA18" s="4"/>
      <c r="AB18" s="4"/>
      <c r="AC18" s="2">
        <v>82</v>
      </c>
      <c r="AD18" s="4">
        <v>90.8</v>
      </c>
      <c r="AE18" s="6">
        <f>(E18*5+F18*2+G18*2+H18*3+I18*3+J18*0+K18*2+L18*2+M18*3+N18*1+O18*4+P18*5+Q18*3+R18*0+S18*2+T18*3+U18*2+AC18+AD18)/44</f>
        <v>90.722727272727283</v>
      </c>
      <c r="AF18" s="6">
        <v>0</v>
      </c>
      <c r="AG18" s="6">
        <f t="shared" si="0"/>
        <v>90.722727272727283</v>
      </c>
    </row>
    <row r="19" spans="1:33" x14ac:dyDescent="0.2">
      <c r="A19" s="2">
        <v>18</v>
      </c>
      <c r="B19" s="2">
        <v>2021112012</v>
      </c>
      <c r="C19" s="2" t="s">
        <v>13</v>
      </c>
      <c r="D19" s="2" t="s">
        <v>16</v>
      </c>
      <c r="E19" s="2">
        <v>90</v>
      </c>
      <c r="F19" s="2">
        <v>88</v>
      </c>
      <c r="G19" s="2">
        <v>85</v>
      </c>
      <c r="H19" s="2">
        <v>91</v>
      </c>
      <c r="I19" s="2">
        <v>90</v>
      </c>
      <c r="J19" s="2">
        <v>96</v>
      </c>
      <c r="K19" s="2">
        <v>84</v>
      </c>
      <c r="L19" s="2">
        <v>92</v>
      </c>
      <c r="M19" s="4">
        <v>93</v>
      </c>
      <c r="N19" s="4">
        <v>88</v>
      </c>
      <c r="O19" s="4">
        <v>96</v>
      </c>
      <c r="P19" s="4">
        <v>92</v>
      </c>
      <c r="Q19" s="4">
        <v>94</v>
      </c>
      <c r="R19" s="4">
        <v>93</v>
      </c>
      <c r="S19" s="4">
        <v>82</v>
      </c>
      <c r="T19" s="4">
        <v>75</v>
      </c>
      <c r="U19" s="4" t="s">
        <v>36</v>
      </c>
      <c r="V19" s="4"/>
      <c r="W19" s="4"/>
      <c r="X19" s="4"/>
      <c r="Y19" s="4"/>
      <c r="Z19" s="4"/>
      <c r="AA19" s="4"/>
      <c r="AB19" s="4"/>
      <c r="AC19" s="2">
        <v>93</v>
      </c>
      <c r="AD19" s="4">
        <v>98</v>
      </c>
      <c r="AE19" s="6">
        <f>(E19*5+F19*2+G19*2+H19*3+I19*3+J19*0+K19*2+L19*2+M19*3+N19*1+O19*4+P19*5+Q19*3+R19*0+S19*2+T19*3+AC19+AD19)/42</f>
        <v>89.61904761904762</v>
      </c>
      <c r="AF19" s="6">
        <v>0.85</v>
      </c>
      <c r="AG19" s="6">
        <f t="shared" si="0"/>
        <v>90.469047619047615</v>
      </c>
    </row>
    <row r="20" spans="1:33" x14ac:dyDescent="0.2">
      <c r="A20" s="2">
        <v>19</v>
      </c>
      <c r="B20" s="2">
        <v>2021112187</v>
      </c>
      <c r="C20" s="2" t="s">
        <v>13</v>
      </c>
      <c r="D20" s="2" t="s">
        <v>20</v>
      </c>
      <c r="E20" s="2">
        <v>89</v>
      </c>
      <c r="F20" s="2">
        <v>95</v>
      </c>
      <c r="G20" s="2">
        <v>91</v>
      </c>
      <c r="H20" s="2">
        <v>84</v>
      </c>
      <c r="I20" s="2">
        <v>92</v>
      </c>
      <c r="J20" s="2">
        <v>92</v>
      </c>
      <c r="K20" s="2">
        <v>86</v>
      </c>
      <c r="L20" s="2">
        <v>86</v>
      </c>
      <c r="M20" s="4">
        <v>93</v>
      </c>
      <c r="N20" s="4">
        <v>87</v>
      </c>
      <c r="O20" s="4">
        <v>87</v>
      </c>
      <c r="P20" s="4">
        <v>99</v>
      </c>
      <c r="Q20" s="4">
        <v>79</v>
      </c>
      <c r="R20" s="4">
        <v>96</v>
      </c>
      <c r="S20" s="4">
        <v>84</v>
      </c>
      <c r="T20" s="4">
        <v>86</v>
      </c>
      <c r="U20" s="4">
        <v>92</v>
      </c>
      <c r="V20" s="4"/>
      <c r="W20" s="4"/>
      <c r="X20" s="4"/>
      <c r="Y20" s="4"/>
      <c r="Z20" s="4"/>
      <c r="AA20" s="4"/>
      <c r="AB20" s="4"/>
      <c r="AC20" s="2">
        <v>82</v>
      </c>
      <c r="AD20" s="4">
        <v>96.2</v>
      </c>
      <c r="AE20" s="6">
        <f>(E20*5+F20*2+G20*2+H20*3+I20*3+J20*0+K20*2+L20*2+M20*3+N20*1+O20*4+P20*5+Q20*3+R20*0+S20*2+T20*3+U20*2+AC20+AD20)/44</f>
        <v>89.163636363636357</v>
      </c>
      <c r="AF20" s="6">
        <v>1.22</v>
      </c>
      <c r="AG20" s="6">
        <f t="shared" si="0"/>
        <v>90.383636363636356</v>
      </c>
    </row>
    <row r="21" spans="1:33" x14ac:dyDescent="0.2">
      <c r="A21" s="2">
        <v>20</v>
      </c>
      <c r="B21" s="2">
        <v>2021112026</v>
      </c>
      <c r="C21" s="2" t="s">
        <v>15</v>
      </c>
      <c r="D21" s="2" t="s">
        <v>16</v>
      </c>
      <c r="E21" s="2">
        <v>86</v>
      </c>
      <c r="F21" s="2">
        <v>88</v>
      </c>
      <c r="G21" s="2">
        <v>93</v>
      </c>
      <c r="H21" s="2">
        <v>93</v>
      </c>
      <c r="I21" s="2">
        <v>92</v>
      </c>
      <c r="J21" s="2">
        <v>100</v>
      </c>
      <c r="K21" s="2">
        <v>90</v>
      </c>
      <c r="L21" s="2">
        <v>96</v>
      </c>
      <c r="M21" s="4">
        <v>95</v>
      </c>
      <c r="N21" s="4">
        <v>88</v>
      </c>
      <c r="O21" s="4">
        <v>95</v>
      </c>
      <c r="P21" s="4">
        <v>84</v>
      </c>
      <c r="Q21" s="4">
        <v>87</v>
      </c>
      <c r="R21" s="4">
        <v>88</v>
      </c>
      <c r="S21" s="4">
        <v>87</v>
      </c>
      <c r="T21" s="4">
        <v>83</v>
      </c>
      <c r="U21" s="4">
        <v>92</v>
      </c>
      <c r="V21" s="4"/>
      <c r="W21" s="4"/>
      <c r="X21" s="4"/>
      <c r="Y21" s="4"/>
      <c r="Z21" s="4"/>
      <c r="AA21" s="4"/>
      <c r="AB21" s="4"/>
      <c r="AC21" s="2">
        <v>83</v>
      </c>
      <c r="AD21" s="4">
        <v>89.8</v>
      </c>
      <c r="AE21" s="6">
        <f>(E21*5+F21*2+G21*2+H21*3+I21*3+J21*0+K21*2+L21*2+M21*3+N21*1+O21*4+P21*5+Q21*3+R21*0+S21*2+T21*3+U21*2+AC21+AD21)/44</f>
        <v>89.38181818181819</v>
      </c>
      <c r="AF21" s="6">
        <v>0.82</v>
      </c>
      <c r="AG21" s="6">
        <f t="shared" si="0"/>
        <v>90.201818181818183</v>
      </c>
    </row>
    <row r="22" spans="1:33" x14ac:dyDescent="0.2">
      <c r="A22" s="2">
        <v>21</v>
      </c>
      <c r="B22" s="2">
        <v>2021112170</v>
      </c>
      <c r="C22" s="2" t="s">
        <v>13</v>
      </c>
      <c r="D22" s="2" t="s">
        <v>20</v>
      </c>
      <c r="E22" s="2">
        <v>91</v>
      </c>
      <c r="F22" s="2">
        <v>86</v>
      </c>
      <c r="G22" s="2">
        <v>89</v>
      </c>
      <c r="H22" s="2">
        <v>91</v>
      </c>
      <c r="I22" s="2">
        <v>96</v>
      </c>
      <c r="J22" s="2">
        <v>92</v>
      </c>
      <c r="K22" s="2">
        <v>87</v>
      </c>
      <c r="L22" s="2">
        <v>92</v>
      </c>
      <c r="M22" s="4">
        <v>89</v>
      </c>
      <c r="N22" s="4">
        <v>89</v>
      </c>
      <c r="O22" s="4">
        <v>88</v>
      </c>
      <c r="P22" s="4">
        <v>93</v>
      </c>
      <c r="Q22" s="4">
        <v>86</v>
      </c>
      <c r="R22" s="4">
        <v>95</v>
      </c>
      <c r="S22" s="4">
        <v>80</v>
      </c>
      <c r="T22" s="4">
        <v>90</v>
      </c>
      <c r="U22" s="4">
        <v>91</v>
      </c>
      <c r="V22" s="4"/>
      <c r="W22" s="4"/>
      <c r="X22" s="4"/>
      <c r="Y22" s="4"/>
      <c r="Z22" s="4"/>
      <c r="AA22" s="4"/>
      <c r="AB22" s="4"/>
      <c r="AC22" s="2">
        <v>82</v>
      </c>
      <c r="AD22" s="4">
        <v>91.4</v>
      </c>
      <c r="AE22" s="6">
        <f>(E22*5+F22*2+G22*2+H22*3+I22*3+J22*0+K22*2+L22*2+M22*3+N22*1+O22*4+P22*5+Q22*3+R22*0+S22*2+T22*3+U22*2+AC22+AD22)/44</f>
        <v>89.554545454545462</v>
      </c>
      <c r="AF22" s="6">
        <v>0.62</v>
      </c>
      <c r="AG22" s="6">
        <f t="shared" si="0"/>
        <v>90.174545454545466</v>
      </c>
    </row>
    <row r="23" spans="1:33" x14ac:dyDescent="0.2">
      <c r="A23" s="2">
        <v>22</v>
      </c>
      <c r="B23" s="2">
        <v>2021112131</v>
      </c>
      <c r="C23" s="2" t="s">
        <v>13</v>
      </c>
      <c r="D23" s="2" t="s">
        <v>21</v>
      </c>
      <c r="E23" s="2">
        <v>99</v>
      </c>
      <c r="F23" s="2">
        <v>88</v>
      </c>
      <c r="G23" s="2">
        <v>95</v>
      </c>
      <c r="H23" s="2">
        <v>85</v>
      </c>
      <c r="I23" s="2">
        <v>98</v>
      </c>
      <c r="J23" s="2">
        <v>92</v>
      </c>
      <c r="K23" s="2">
        <v>76</v>
      </c>
      <c r="L23" s="2">
        <v>85</v>
      </c>
      <c r="M23" s="4">
        <v>90</v>
      </c>
      <c r="N23" s="4">
        <v>89</v>
      </c>
      <c r="O23" s="4">
        <v>98</v>
      </c>
      <c r="P23" s="4">
        <v>100</v>
      </c>
      <c r="Q23" s="4">
        <v>85</v>
      </c>
      <c r="R23" s="4">
        <v>90</v>
      </c>
      <c r="S23" s="4">
        <v>73</v>
      </c>
      <c r="T23" s="4">
        <v>83</v>
      </c>
      <c r="U23" s="4">
        <v>91</v>
      </c>
      <c r="V23" s="4"/>
      <c r="W23" s="4"/>
      <c r="X23" s="4"/>
      <c r="Y23" s="4"/>
      <c r="Z23" s="4"/>
      <c r="AA23" s="4"/>
      <c r="AB23" s="4"/>
      <c r="AC23" s="2">
        <v>66</v>
      </c>
      <c r="AD23" s="4">
        <v>86</v>
      </c>
      <c r="AE23" s="6">
        <f>(E23*5+F23*2+G23*2+H23*3+I23*3+J23*0+K23*2+L23*2+M23*3+N23*1+O23*4+P23*5+Q23*3+R23*0+S23*2+T23*3+U23*2+AC23+AD23)/44</f>
        <v>90.159090909090907</v>
      </c>
      <c r="AF23" s="6">
        <v>0</v>
      </c>
      <c r="AG23" s="6">
        <f t="shared" si="0"/>
        <v>90.159090909090907</v>
      </c>
    </row>
    <row r="24" spans="1:33" x14ac:dyDescent="0.2">
      <c r="A24" s="2">
        <v>23</v>
      </c>
      <c r="B24" s="2">
        <v>2021112031</v>
      </c>
      <c r="C24" s="2" t="s">
        <v>13</v>
      </c>
      <c r="D24" s="2" t="s">
        <v>16</v>
      </c>
      <c r="E24" s="2">
        <v>90</v>
      </c>
      <c r="F24" s="2">
        <v>85</v>
      </c>
      <c r="G24" s="2">
        <v>93</v>
      </c>
      <c r="H24" s="2">
        <v>93</v>
      </c>
      <c r="I24" s="2">
        <v>86</v>
      </c>
      <c r="J24" s="2">
        <v>94</v>
      </c>
      <c r="K24" s="2">
        <v>90</v>
      </c>
      <c r="L24" s="2">
        <v>93</v>
      </c>
      <c r="M24" s="4">
        <v>88</v>
      </c>
      <c r="N24" s="4">
        <v>88</v>
      </c>
      <c r="O24" s="4">
        <v>83</v>
      </c>
      <c r="P24" s="4">
        <v>87</v>
      </c>
      <c r="Q24" s="4">
        <v>99</v>
      </c>
      <c r="R24" s="4">
        <v>95</v>
      </c>
      <c r="S24" s="4">
        <v>88</v>
      </c>
      <c r="T24" s="4">
        <v>85</v>
      </c>
      <c r="U24" s="4">
        <v>95</v>
      </c>
      <c r="V24" s="4"/>
      <c r="W24" s="4"/>
      <c r="X24" s="4"/>
      <c r="Y24" s="4"/>
      <c r="Z24" s="4"/>
      <c r="AA24" s="4"/>
      <c r="AB24" s="4"/>
      <c r="AC24" s="2">
        <v>72</v>
      </c>
      <c r="AD24" s="4">
        <v>80</v>
      </c>
      <c r="AE24" s="6">
        <f>(E24*5+F24*2+G24*2+H24*3+I24*3+J24*0+K24*2+L24*2+M24*3+N24*1+O24*4+P24*5+Q24*3+R24*0+S24*2+T24*3+U24*2+AC24+AD24)/44</f>
        <v>88.590909090909093</v>
      </c>
      <c r="AF24" s="6">
        <v>1.54</v>
      </c>
      <c r="AG24" s="6">
        <f t="shared" si="0"/>
        <v>90.1309090909091</v>
      </c>
    </row>
    <row r="25" spans="1:33" x14ac:dyDescent="0.2">
      <c r="A25" s="2">
        <v>24</v>
      </c>
      <c r="B25" s="2">
        <v>2021112096</v>
      </c>
      <c r="C25" s="2" t="s">
        <v>13</v>
      </c>
      <c r="D25" s="2" t="s">
        <v>18</v>
      </c>
      <c r="E25" s="2">
        <v>95</v>
      </c>
      <c r="F25" s="2">
        <v>86</v>
      </c>
      <c r="G25" s="2">
        <v>88</v>
      </c>
      <c r="H25" s="2">
        <v>92</v>
      </c>
      <c r="I25" s="2">
        <v>92</v>
      </c>
      <c r="J25" s="2">
        <v>98</v>
      </c>
      <c r="K25" s="2">
        <v>90</v>
      </c>
      <c r="L25" s="2">
        <v>87</v>
      </c>
      <c r="M25" s="4">
        <v>90</v>
      </c>
      <c r="N25" s="4">
        <v>89</v>
      </c>
      <c r="O25" s="4">
        <v>97</v>
      </c>
      <c r="P25" s="4">
        <v>92</v>
      </c>
      <c r="Q25" s="4">
        <v>82</v>
      </c>
      <c r="R25" s="4">
        <v>89</v>
      </c>
      <c r="S25" s="4">
        <v>86</v>
      </c>
      <c r="T25" s="4">
        <v>82</v>
      </c>
      <c r="U25" s="4" t="s">
        <v>36</v>
      </c>
      <c r="V25" s="4"/>
      <c r="W25" s="4"/>
      <c r="X25" s="4"/>
      <c r="Y25" s="4"/>
      <c r="Z25" s="4"/>
      <c r="AA25" s="4"/>
      <c r="AB25" s="4"/>
      <c r="AC25" s="2">
        <v>83</v>
      </c>
      <c r="AD25" s="4">
        <v>94.2</v>
      </c>
      <c r="AE25" s="6">
        <f>(E25*5+F25*2+G25*2+H25*3+I25*3+J25*0+K25*2+L25*2+M25*3+N25*1+O25*4+P25*5+Q25*3+R25*0+S25*2+T25*3+AC25+AD25)/42</f>
        <v>89.933333333333323</v>
      </c>
      <c r="AF25" s="6">
        <v>0</v>
      </c>
      <c r="AG25" s="6">
        <f t="shared" si="0"/>
        <v>89.933333333333323</v>
      </c>
    </row>
    <row r="26" spans="1:33" x14ac:dyDescent="0.2">
      <c r="A26" s="2">
        <v>25</v>
      </c>
      <c r="B26" s="2">
        <v>2021112129</v>
      </c>
      <c r="C26" s="2" t="s">
        <v>13</v>
      </c>
      <c r="D26" s="2" t="s">
        <v>19</v>
      </c>
      <c r="E26" s="2">
        <v>91</v>
      </c>
      <c r="F26" s="2">
        <v>91</v>
      </c>
      <c r="G26" s="2">
        <v>95</v>
      </c>
      <c r="H26" s="2">
        <v>90</v>
      </c>
      <c r="I26" s="2">
        <v>99</v>
      </c>
      <c r="J26" s="2">
        <v>92</v>
      </c>
      <c r="K26" s="2">
        <v>83</v>
      </c>
      <c r="L26" s="2">
        <v>94</v>
      </c>
      <c r="M26" s="4">
        <v>99</v>
      </c>
      <c r="N26" s="4">
        <v>85</v>
      </c>
      <c r="O26" s="4">
        <v>89</v>
      </c>
      <c r="P26" s="4">
        <v>84</v>
      </c>
      <c r="Q26" s="4">
        <v>84</v>
      </c>
      <c r="R26" s="4">
        <v>95</v>
      </c>
      <c r="S26" s="4">
        <v>80</v>
      </c>
      <c r="T26" s="4">
        <v>85</v>
      </c>
      <c r="U26" s="4">
        <v>96</v>
      </c>
      <c r="V26" s="4"/>
      <c r="W26" s="4"/>
      <c r="X26" s="4"/>
      <c r="Y26" s="4"/>
      <c r="Z26" s="4"/>
      <c r="AA26" s="4"/>
      <c r="AB26" s="4"/>
      <c r="AC26" s="2">
        <v>87</v>
      </c>
      <c r="AD26" s="4">
        <v>87.4</v>
      </c>
      <c r="AE26" s="6">
        <f>(E26*5+F26*2+G26*2+H26*3+I26*3+J26*0+K26*2+L26*2+M26*3+N26*1+O26*4+P26*5+Q26*3+R26*0+S26*2+T26*3+U26*2+AC26+AD26)/44</f>
        <v>89.531818181818181</v>
      </c>
      <c r="AF26" s="6">
        <v>0.38</v>
      </c>
      <c r="AG26" s="6">
        <f t="shared" si="0"/>
        <v>89.911818181818177</v>
      </c>
    </row>
    <row r="27" spans="1:33" x14ac:dyDescent="0.2">
      <c r="A27" s="2">
        <v>26</v>
      </c>
      <c r="B27" s="2">
        <v>2021112024</v>
      </c>
      <c r="C27" s="2" t="s">
        <v>13</v>
      </c>
      <c r="D27" s="2" t="s">
        <v>16</v>
      </c>
      <c r="E27" s="2">
        <v>84</v>
      </c>
      <c r="F27" s="2">
        <v>94</v>
      </c>
      <c r="G27" s="2">
        <v>99</v>
      </c>
      <c r="H27" s="2">
        <v>93</v>
      </c>
      <c r="I27" s="2">
        <v>88</v>
      </c>
      <c r="J27" s="2">
        <v>92</v>
      </c>
      <c r="K27" s="2">
        <v>83</v>
      </c>
      <c r="L27" s="2">
        <v>94</v>
      </c>
      <c r="M27" s="4">
        <v>95</v>
      </c>
      <c r="N27" s="4">
        <v>88</v>
      </c>
      <c r="O27" s="4">
        <v>91</v>
      </c>
      <c r="P27" s="4">
        <v>99</v>
      </c>
      <c r="Q27" s="4">
        <v>89</v>
      </c>
      <c r="R27" s="4">
        <v>88</v>
      </c>
      <c r="S27" s="4">
        <v>77</v>
      </c>
      <c r="T27" s="4">
        <v>75</v>
      </c>
      <c r="U27" s="4">
        <v>90</v>
      </c>
      <c r="V27" s="4"/>
      <c r="W27" s="4"/>
      <c r="X27" s="4"/>
      <c r="Y27" s="4"/>
      <c r="Z27" s="4"/>
      <c r="AA27" s="4"/>
      <c r="AB27" s="4"/>
      <c r="AC27" s="2">
        <v>83</v>
      </c>
      <c r="AD27" s="4">
        <v>92.2</v>
      </c>
      <c r="AE27" s="6">
        <f>(E27*5+F27*2+G27*2+H27*3+I27*3+J27*0+K27*2+L27*2+M27*3+N27*1+O27*4+P27*5+Q27*3+R27*0+S27*2+T27*3+U27*2+AC27+AD27)/44</f>
        <v>89.459090909090904</v>
      </c>
      <c r="AF27" s="6">
        <v>0.35</v>
      </c>
      <c r="AG27" s="6">
        <f t="shared" si="0"/>
        <v>89.809090909090898</v>
      </c>
    </row>
    <row r="28" spans="1:33" x14ac:dyDescent="0.2">
      <c r="A28" s="2">
        <v>27</v>
      </c>
      <c r="B28" s="2">
        <v>2021112051</v>
      </c>
      <c r="C28" s="2" t="s">
        <v>13</v>
      </c>
      <c r="D28" s="2" t="s">
        <v>17</v>
      </c>
      <c r="E28" s="2">
        <v>89</v>
      </c>
      <c r="F28" s="2">
        <v>83</v>
      </c>
      <c r="G28" s="2">
        <v>94</v>
      </c>
      <c r="H28" s="2">
        <v>93</v>
      </c>
      <c r="I28" s="2">
        <v>92</v>
      </c>
      <c r="J28" s="2">
        <v>99</v>
      </c>
      <c r="K28" s="2">
        <v>84</v>
      </c>
      <c r="L28" s="2">
        <v>97</v>
      </c>
      <c r="M28" s="4">
        <v>83</v>
      </c>
      <c r="N28" s="4">
        <v>86</v>
      </c>
      <c r="O28" s="4">
        <v>95</v>
      </c>
      <c r="P28" s="4">
        <v>93</v>
      </c>
      <c r="Q28" s="4">
        <v>89</v>
      </c>
      <c r="R28" s="4">
        <v>89</v>
      </c>
      <c r="S28" s="4">
        <v>80</v>
      </c>
      <c r="T28" s="4">
        <v>83</v>
      </c>
      <c r="U28" s="4">
        <v>95</v>
      </c>
      <c r="V28" s="4"/>
      <c r="W28" s="4"/>
      <c r="X28" s="4"/>
      <c r="Y28" s="4"/>
      <c r="Z28" s="4"/>
      <c r="AA28" s="4"/>
      <c r="AB28" s="4"/>
      <c r="AC28" s="2">
        <v>75</v>
      </c>
      <c r="AD28" s="4">
        <v>89.4</v>
      </c>
      <c r="AE28" s="6">
        <f>(E28*5+F28*2+G28*2+H28*3+I28*3+J28*0+K28*2+L28*2+M28*3+N28*1+O28*4+P28*5+Q28*3+R28*0+S28*2+T28*3+U28*2+AC28+AD28)/44</f>
        <v>89.236363636363635</v>
      </c>
      <c r="AF28" s="6">
        <v>0.5</v>
      </c>
      <c r="AG28" s="6">
        <f t="shared" si="0"/>
        <v>89.736363636363635</v>
      </c>
    </row>
    <row r="29" spans="1:33" x14ac:dyDescent="0.2">
      <c r="A29" s="2">
        <v>28</v>
      </c>
      <c r="B29" s="2">
        <v>2021111924</v>
      </c>
      <c r="C29" s="2" t="s">
        <v>13</v>
      </c>
      <c r="D29" s="2" t="s">
        <v>24</v>
      </c>
      <c r="E29" s="2">
        <v>92</v>
      </c>
      <c r="F29" s="2">
        <v>86</v>
      </c>
      <c r="G29" s="2">
        <v>83</v>
      </c>
      <c r="H29" s="2">
        <v>86</v>
      </c>
      <c r="I29" s="2">
        <v>95</v>
      </c>
      <c r="J29" s="2">
        <v>93</v>
      </c>
      <c r="K29" s="2">
        <v>80</v>
      </c>
      <c r="L29" s="2">
        <v>95</v>
      </c>
      <c r="M29" s="4">
        <v>93</v>
      </c>
      <c r="N29" s="4">
        <v>83</v>
      </c>
      <c r="O29" s="4">
        <v>96</v>
      </c>
      <c r="P29" s="4">
        <v>96</v>
      </c>
      <c r="Q29" s="4">
        <v>93</v>
      </c>
      <c r="R29" s="4">
        <v>94</v>
      </c>
      <c r="S29" s="4">
        <v>72</v>
      </c>
      <c r="T29" s="4">
        <v>82</v>
      </c>
      <c r="U29" s="4">
        <v>91</v>
      </c>
      <c r="V29" s="4"/>
      <c r="W29" s="4"/>
      <c r="X29" s="4">
        <v>89</v>
      </c>
      <c r="Y29" s="4"/>
      <c r="Z29" s="4"/>
      <c r="AA29" s="4"/>
      <c r="AB29" s="4"/>
      <c r="AC29" s="2">
        <v>80</v>
      </c>
      <c r="AD29" s="4">
        <v>91.6</v>
      </c>
      <c r="AE29" s="6">
        <f>(E29*5+F29*2+G29*2+H29*3+I29*3+J29*0+K29*2+L29*2+M29*3+N29*1+O29*4+P29*5+Q29*3+R29*0+S29*2+T29*3+U29*2+X29*3+AC29+AD29)/47</f>
        <v>89.502127659574469</v>
      </c>
      <c r="AF29" s="6">
        <v>0.1</v>
      </c>
      <c r="AG29" s="6">
        <f t="shared" si="0"/>
        <v>89.602127659574464</v>
      </c>
    </row>
    <row r="30" spans="1:33" x14ac:dyDescent="0.2">
      <c r="A30" s="2">
        <v>29</v>
      </c>
      <c r="B30" s="2">
        <v>2021112018</v>
      </c>
      <c r="C30" s="2" t="s">
        <v>13</v>
      </c>
      <c r="D30" s="2" t="s">
        <v>16</v>
      </c>
      <c r="E30" s="2">
        <v>89</v>
      </c>
      <c r="F30" s="2">
        <v>90</v>
      </c>
      <c r="G30" s="2">
        <v>89</v>
      </c>
      <c r="H30" s="2">
        <v>92</v>
      </c>
      <c r="I30" s="2">
        <v>85</v>
      </c>
      <c r="J30" s="2">
        <v>96</v>
      </c>
      <c r="K30" s="2">
        <v>86</v>
      </c>
      <c r="L30" s="2">
        <v>95</v>
      </c>
      <c r="M30" s="4">
        <v>95</v>
      </c>
      <c r="N30" s="4">
        <v>88</v>
      </c>
      <c r="O30" s="4">
        <v>97</v>
      </c>
      <c r="P30" s="4">
        <v>91</v>
      </c>
      <c r="Q30" s="4">
        <v>83</v>
      </c>
      <c r="R30" s="4">
        <v>89</v>
      </c>
      <c r="S30" s="4">
        <v>89</v>
      </c>
      <c r="T30" s="4">
        <v>77</v>
      </c>
      <c r="U30" s="4">
        <v>95</v>
      </c>
      <c r="V30" s="4"/>
      <c r="W30" s="4"/>
      <c r="X30" s="4"/>
      <c r="Y30" s="4"/>
      <c r="Z30" s="4"/>
      <c r="AA30" s="4"/>
      <c r="AB30" s="4"/>
      <c r="AC30" s="2">
        <v>88</v>
      </c>
      <c r="AD30" s="4">
        <v>93</v>
      </c>
      <c r="AE30" s="6">
        <f>(E30*5+F30*2+G30*2+H30*3+I30*3+J30*0+K30*2+L30*2+M30*3+N30*1+O30*4+P30*5+Q30*3+R30*0+S30*2+T30*3+U30*2+AC30+AD30)/44</f>
        <v>89.568181818181813</v>
      </c>
      <c r="AF30" s="6">
        <v>0</v>
      </c>
      <c r="AG30" s="6">
        <f t="shared" si="0"/>
        <v>89.568181818181813</v>
      </c>
    </row>
    <row r="31" spans="1:33" x14ac:dyDescent="0.2">
      <c r="A31" s="2">
        <v>30</v>
      </c>
      <c r="B31" s="2">
        <v>2021111919</v>
      </c>
      <c r="C31" s="2" t="s">
        <v>13</v>
      </c>
      <c r="D31" s="2" t="s">
        <v>24</v>
      </c>
      <c r="E31" s="2">
        <v>92</v>
      </c>
      <c r="F31" s="2">
        <v>85</v>
      </c>
      <c r="G31" s="2">
        <v>88</v>
      </c>
      <c r="H31" s="2">
        <v>91</v>
      </c>
      <c r="I31" s="2">
        <v>92</v>
      </c>
      <c r="J31" s="2">
        <v>94</v>
      </c>
      <c r="K31" s="2">
        <v>85</v>
      </c>
      <c r="L31" s="2">
        <v>94</v>
      </c>
      <c r="M31" s="4">
        <v>86</v>
      </c>
      <c r="N31" s="4">
        <v>83</v>
      </c>
      <c r="O31" s="4">
        <v>90</v>
      </c>
      <c r="P31" s="4">
        <v>100</v>
      </c>
      <c r="Q31" s="4">
        <v>86</v>
      </c>
      <c r="R31" s="4">
        <v>92</v>
      </c>
      <c r="S31" s="4">
        <v>80</v>
      </c>
      <c r="T31" s="4">
        <v>80</v>
      </c>
      <c r="U31" s="4">
        <v>87</v>
      </c>
      <c r="V31" s="4"/>
      <c r="W31" s="4"/>
      <c r="X31" s="4"/>
      <c r="Y31" s="4"/>
      <c r="Z31" s="4"/>
      <c r="AA31" s="4"/>
      <c r="AB31" s="4"/>
      <c r="AC31" s="2">
        <v>85</v>
      </c>
      <c r="AD31" s="4">
        <v>93.8</v>
      </c>
      <c r="AE31" s="6">
        <f>(E31*5+F31*2+G31*2+H31*3+I31*3+J31*0+K31*2+L31*2+M31*3+N31*1+O31*4+P31*5+Q31*3+R31*0+S31*2+T31*3+U31*2+AC31+AD31)/44</f>
        <v>89.2</v>
      </c>
      <c r="AF31" s="6">
        <v>0.28000000000000003</v>
      </c>
      <c r="AG31" s="6">
        <f t="shared" si="0"/>
        <v>89.48</v>
      </c>
    </row>
    <row r="32" spans="1:33" x14ac:dyDescent="0.2">
      <c r="A32" s="2">
        <v>31</v>
      </c>
      <c r="B32" s="2">
        <v>2021112160</v>
      </c>
      <c r="C32" s="2" t="s">
        <v>13</v>
      </c>
      <c r="D32" s="2" t="s">
        <v>21</v>
      </c>
      <c r="E32" s="2">
        <v>84</v>
      </c>
      <c r="F32" s="2">
        <v>72</v>
      </c>
      <c r="G32" s="2">
        <v>94</v>
      </c>
      <c r="H32" s="2">
        <v>87</v>
      </c>
      <c r="I32" s="2">
        <v>85</v>
      </c>
      <c r="J32" s="2">
        <v>92</v>
      </c>
      <c r="K32" s="2">
        <v>87</v>
      </c>
      <c r="L32" s="2">
        <v>88</v>
      </c>
      <c r="M32" s="4">
        <v>92</v>
      </c>
      <c r="N32" s="4">
        <v>90</v>
      </c>
      <c r="O32" s="4">
        <v>97</v>
      </c>
      <c r="P32" s="4">
        <v>93</v>
      </c>
      <c r="Q32" s="4">
        <v>84</v>
      </c>
      <c r="R32" s="4">
        <v>92</v>
      </c>
      <c r="S32" s="4">
        <v>94</v>
      </c>
      <c r="T32" s="4">
        <v>91</v>
      </c>
      <c r="U32" s="4">
        <v>95</v>
      </c>
      <c r="V32" s="4"/>
      <c r="W32" s="4"/>
      <c r="X32" s="4"/>
      <c r="Y32" s="4"/>
      <c r="Z32" s="4"/>
      <c r="AA32" s="4"/>
      <c r="AB32" s="4"/>
      <c r="AC32" s="2">
        <v>83</v>
      </c>
      <c r="AD32" s="4">
        <v>91</v>
      </c>
      <c r="AE32" s="6">
        <f>(E32*5+F32*2+G32*2+H32*3+I32*3+J32*0+K32*2+L32*2+M32*3+N32*1+O32*4+P32*5+Q32*3+R32*0+S32*2+T32*3+U32*2+AC32+AD32)/44</f>
        <v>88.954545454545453</v>
      </c>
      <c r="AF32" s="6">
        <v>0.5</v>
      </c>
      <c r="AG32" s="6">
        <f t="shared" si="0"/>
        <v>89.454545454545453</v>
      </c>
    </row>
    <row r="33" spans="1:33" x14ac:dyDescent="0.2">
      <c r="A33" s="2">
        <v>32</v>
      </c>
      <c r="B33" s="2">
        <v>2021112078</v>
      </c>
      <c r="C33" s="2" t="s">
        <v>13</v>
      </c>
      <c r="D33" s="2" t="s">
        <v>18</v>
      </c>
      <c r="E33" s="2">
        <v>94</v>
      </c>
      <c r="F33" s="2">
        <v>99</v>
      </c>
      <c r="G33" s="2">
        <v>92</v>
      </c>
      <c r="H33" s="2">
        <v>91</v>
      </c>
      <c r="I33" s="2">
        <v>97</v>
      </c>
      <c r="J33" s="2">
        <v>98</v>
      </c>
      <c r="K33" s="2">
        <v>88</v>
      </c>
      <c r="L33" s="2">
        <v>92</v>
      </c>
      <c r="M33" s="4">
        <v>94</v>
      </c>
      <c r="N33" s="4">
        <v>91</v>
      </c>
      <c r="O33" s="4">
        <v>92</v>
      </c>
      <c r="P33" s="4">
        <v>93</v>
      </c>
      <c r="Q33" s="4">
        <v>90</v>
      </c>
      <c r="R33" s="4">
        <v>90</v>
      </c>
      <c r="S33" s="4">
        <v>78</v>
      </c>
      <c r="T33" s="4">
        <v>75</v>
      </c>
      <c r="U33" s="4">
        <v>92</v>
      </c>
      <c r="V33" s="4"/>
      <c r="W33" s="4"/>
      <c r="X33" s="4"/>
      <c r="Y33" s="4"/>
      <c r="Z33" s="4"/>
      <c r="AA33" s="4"/>
      <c r="AB33" s="4">
        <v>65</v>
      </c>
      <c r="AC33" s="2">
        <v>65</v>
      </c>
      <c r="AD33" s="4">
        <v>96</v>
      </c>
      <c r="AE33" s="6">
        <f>(E33*5+F33*2+G33*2+H33*3+I33*3+J33*0+K33*2+L33*2+M33*3+N33*1+O33*4+P33*5+Q33*3+R33*0+S33*2+T33*3+U33*2+AB33*3+AC33+AD33)/47</f>
        <v>88.787234042553195</v>
      </c>
      <c r="AF33" s="6">
        <v>0.47</v>
      </c>
      <c r="AG33" s="6">
        <f t="shared" si="0"/>
        <v>89.257234042553193</v>
      </c>
    </row>
    <row r="34" spans="1:33" x14ac:dyDescent="0.2">
      <c r="A34" s="2">
        <v>33</v>
      </c>
      <c r="B34" s="2">
        <v>2021112109</v>
      </c>
      <c r="C34" s="2" t="s">
        <v>13</v>
      </c>
      <c r="D34" s="2" t="s">
        <v>19</v>
      </c>
      <c r="E34" s="2">
        <v>92</v>
      </c>
      <c r="F34" s="2">
        <v>88</v>
      </c>
      <c r="G34" s="2">
        <v>96</v>
      </c>
      <c r="H34" s="2">
        <v>93</v>
      </c>
      <c r="I34" s="2">
        <v>97</v>
      </c>
      <c r="J34" s="2">
        <v>92</v>
      </c>
      <c r="K34" s="2">
        <v>81</v>
      </c>
      <c r="L34" s="2">
        <v>92</v>
      </c>
      <c r="M34" s="4">
        <v>95</v>
      </c>
      <c r="N34" s="4">
        <v>90</v>
      </c>
      <c r="O34" s="4">
        <v>86</v>
      </c>
      <c r="P34" s="4">
        <v>89</v>
      </c>
      <c r="Q34" s="4">
        <v>82</v>
      </c>
      <c r="R34" s="4">
        <v>90</v>
      </c>
      <c r="S34" s="4">
        <v>78</v>
      </c>
      <c r="T34" s="4">
        <v>85</v>
      </c>
      <c r="U34" s="4">
        <v>92</v>
      </c>
      <c r="V34" s="4"/>
      <c r="W34" s="4"/>
      <c r="X34" s="4"/>
      <c r="Y34" s="4"/>
      <c r="Z34" s="4"/>
      <c r="AA34" s="4"/>
      <c r="AB34" s="4"/>
      <c r="AC34" s="2">
        <v>85</v>
      </c>
      <c r="AD34" s="4">
        <v>89.4</v>
      </c>
      <c r="AE34" s="6">
        <f>(E34*5+F34*2+G34*2+H34*3+I34*3+J34*0+K34*2+L34*2+M34*3+N34*1+O34*4+P34*5+Q34*3+R34*0+S34*2+T34*3+U34*2+AC34+AD34)/44</f>
        <v>89.168181818181822</v>
      </c>
      <c r="AF34" s="6">
        <v>0.04</v>
      </c>
      <c r="AG34" s="6">
        <f t="shared" si="0"/>
        <v>89.208181818181828</v>
      </c>
    </row>
    <row r="35" spans="1:33" x14ac:dyDescent="0.2">
      <c r="A35" s="2">
        <v>34</v>
      </c>
      <c r="B35" s="2">
        <v>2018115551</v>
      </c>
      <c r="C35" s="2" t="s">
        <v>13</v>
      </c>
      <c r="D35" s="2" t="s">
        <v>24</v>
      </c>
      <c r="E35" s="2">
        <v>90</v>
      </c>
      <c r="F35" s="2">
        <v>73</v>
      </c>
      <c r="G35" s="2"/>
      <c r="H35" s="2"/>
      <c r="I35" s="2">
        <v>90</v>
      </c>
      <c r="J35" s="2"/>
      <c r="K35" s="2"/>
      <c r="L35" s="2"/>
      <c r="M35" s="4">
        <v>90</v>
      </c>
      <c r="N35" s="4">
        <v>90</v>
      </c>
      <c r="O35" s="4">
        <v>81</v>
      </c>
      <c r="P35" s="4">
        <v>94</v>
      </c>
      <c r="Q35" s="4"/>
      <c r="R35" s="4"/>
      <c r="S35" s="4"/>
      <c r="T35" s="4"/>
      <c r="U35" s="4" t="s">
        <v>36</v>
      </c>
      <c r="V35" s="4"/>
      <c r="W35" s="2">
        <v>97</v>
      </c>
      <c r="X35" s="2"/>
      <c r="Y35" s="2">
        <v>89</v>
      </c>
      <c r="Z35" s="2">
        <v>95</v>
      </c>
      <c r="AA35" s="2">
        <v>71</v>
      </c>
      <c r="AB35" s="4"/>
      <c r="AC35" s="2"/>
      <c r="AD35" s="4"/>
      <c r="AE35" s="6">
        <f>(E35*5+F35*2+I35*3+M35*3+N35*1+O35*4+P35*5+W35*3+Y35*3+Z35*3+AA35*2)/34</f>
        <v>88.382352941176464</v>
      </c>
      <c r="AF35" s="6">
        <v>0.5</v>
      </c>
      <c r="AG35" s="6">
        <f t="shared" si="0"/>
        <v>88.882352941176464</v>
      </c>
    </row>
    <row r="36" spans="1:33" x14ac:dyDescent="0.2">
      <c r="A36" s="2">
        <v>35</v>
      </c>
      <c r="B36" s="2">
        <v>2021112074</v>
      </c>
      <c r="C36" s="2" t="s">
        <v>13</v>
      </c>
      <c r="D36" s="2" t="s">
        <v>18</v>
      </c>
      <c r="E36" s="2">
        <v>81</v>
      </c>
      <c r="F36" s="2">
        <v>89</v>
      </c>
      <c r="G36" s="2">
        <v>90</v>
      </c>
      <c r="H36" s="2">
        <v>91</v>
      </c>
      <c r="I36" s="2">
        <v>94</v>
      </c>
      <c r="J36" s="2">
        <v>92</v>
      </c>
      <c r="K36" s="2">
        <v>85</v>
      </c>
      <c r="L36" s="2">
        <v>86</v>
      </c>
      <c r="M36" s="4">
        <v>94</v>
      </c>
      <c r="N36" s="4">
        <v>90</v>
      </c>
      <c r="O36" s="4">
        <v>98</v>
      </c>
      <c r="P36" s="4">
        <v>94</v>
      </c>
      <c r="Q36" s="4">
        <v>93</v>
      </c>
      <c r="R36" s="4">
        <v>92</v>
      </c>
      <c r="S36" s="4">
        <v>81</v>
      </c>
      <c r="T36" s="4">
        <v>78</v>
      </c>
      <c r="U36" s="4">
        <v>91</v>
      </c>
      <c r="V36" s="4"/>
      <c r="W36" s="4"/>
      <c r="X36" s="4"/>
      <c r="Y36" s="4"/>
      <c r="Z36" s="4"/>
      <c r="AA36" s="4"/>
      <c r="AB36" s="4">
        <v>78</v>
      </c>
      <c r="AC36" s="2">
        <v>85</v>
      </c>
      <c r="AD36" s="4">
        <v>93.2</v>
      </c>
      <c r="AE36" s="6">
        <f>(E36*5+F36*2+G36*2+H36*3+I36*3+J36*0+K36*2+L36*2+M36*3+N36*1+O36*4+P36*5+Q36*3+R36*0+S36*2+T36*3+U36*2+AB36*3+AC36+AD36)/47</f>
        <v>88.578723404255314</v>
      </c>
      <c r="AF36" s="6">
        <v>0.28999999999999998</v>
      </c>
      <c r="AG36" s="6">
        <f t="shared" si="0"/>
        <v>88.86872340425532</v>
      </c>
    </row>
    <row r="37" spans="1:33" x14ac:dyDescent="0.2">
      <c r="A37" s="2">
        <v>36</v>
      </c>
      <c r="B37" s="2">
        <v>2021112150</v>
      </c>
      <c r="C37" s="2" t="s">
        <v>13</v>
      </c>
      <c r="D37" s="2" t="s">
        <v>21</v>
      </c>
      <c r="E37" s="2">
        <v>92</v>
      </c>
      <c r="F37" s="2">
        <v>84</v>
      </c>
      <c r="G37" s="2">
        <v>88</v>
      </c>
      <c r="H37" s="2">
        <v>87</v>
      </c>
      <c r="I37" s="2">
        <v>95</v>
      </c>
      <c r="J37" s="2">
        <v>92</v>
      </c>
      <c r="K37" s="2">
        <v>86</v>
      </c>
      <c r="L37" s="2">
        <v>85</v>
      </c>
      <c r="M37" s="4">
        <v>92</v>
      </c>
      <c r="N37" s="4">
        <v>87</v>
      </c>
      <c r="O37" s="4">
        <v>98</v>
      </c>
      <c r="P37" s="4">
        <v>85</v>
      </c>
      <c r="Q37" s="4">
        <v>84</v>
      </c>
      <c r="R37" s="4">
        <v>93</v>
      </c>
      <c r="S37" s="4">
        <v>87</v>
      </c>
      <c r="T37" s="4">
        <v>83</v>
      </c>
      <c r="U37" s="4">
        <v>92</v>
      </c>
      <c r="V37" s="4"/>
      <c r="W37" s="4"/>
      <c r="X37" s="4"/>
      <c r="Y37" s="4"/>
      <c r="Z37" s="4"/>
      <c r="AA37" s="4"/>
      <c r="AB37" s="4"/>
      <c r="AC37" s="2">
        <v>82</v>
      </c>
      <c r="AD37" s="4">
        <v>92.4</v>
      </c>
      <c r="AE37" s="6">
        <f>(E37*5+F37*2+G37*2+H37*3+I37*3+J37*0+K37*2+L37*2+M37*3+N37*1+O37*4+P37*5+Q37*3+R37*0+S37*2+T37*3+U37*2+AC37+AD37)/44</f>
        <v>88.759090909090915</v>
      </c>
      <c r="AF37" s="6">
        <v>0</v>
      </c>
      <c r="AG37" s="6">
        <f t="shared" si="0"/>
        <v>88.759090909090915</v>
      </c>
    </row>
    <row r="38" spans="1:33" x14ac:dyDescent="0.2">
      <c r="A38" s="2">
        <v>37</v>
      </c>
      <c r="B38" s="2">
        <v>2021111900</v>
      </c>
      <c r="C38" s="2" t="s">
        <v>13</v>
      </c>
      <c r="D38" s="2" t="s">
        <v>23</v>
      </c>
      <c r="E38" s="2">
        <v>91</v>
      </c>
      <c r="F38" s="2">
        <v>78</v>
      </c>
      <c r="G38" s="2">
        <v>87</v>
      </c>
      <c r="H38" s="2">
        <v>84</v>
      </c>
      <c r="I38" s="2">
        <v>97</v>
      </c>
      <c r="J38" s="2">
        <v>90</v>
      </c>
      <c r="K38" s="2">
        <v>86</v>
      </c>
      <c r="L38" s="2">
        <v>92</v>
      </c>
      <c r="M38" s="4">
        <v>96</v>
      </c>
      <c r="N38" s="4">
        <v>82</v>
      </c>
      <c r="O38" s="4">
        <v>87</v>
      </c>
      <c r="P38" s="4">
        <v>87</v>
      </c>
      <c r="Q38" s="4">
        <v>90</v>
      </c>
      <c r="R38" s="4">
        <v>96</v>
      </c>
      <c r="S38" s="4">
        <v>87</v>
      </c>
      <c r="T38" s="4">
        <v>82</v>
      </c>
      <c r="U38" s="4">
        <v>83</v>
      </c>
      <c r="V38" s="4"/>
      <c r="W38" s="4"/>
      <c r="X38" s="4"/>
      <c r="Y38" s="4"/>
      <c r="Z38" s="4"/>
      <c r="AA38" s="4"/>
      <c r="AB38" s="4"/>
      <c r="AC38" s="2">
        <v>80</v>
      </c>
      <c r="AD38" s="4">
        <v>98.6</v>
      </c>
      <c r="AE38" s="6">
        <f>(E38*5+F38*2+G38*2+H38*3+I38*3+J38*0+K38*2+L38*2+M38*3+N38*1+O38*4+P38*5+Q38*3+R38*0+S38*2+T38*3+U38*2+AC38+AD38)/44</f>
        <v>87.990909090909085</v>
      </c>
      <c r="AF38" s="6">
        <v>0.69499999999999995</v>
      </c>
      <c r="AG38" s="6">
        <f t="shared" si="0"/>
        <v>88.685909090909078</v>
      </c>
    </row>
    <row r="39" spans="1:33" x14ac:dyDescent="0.2">
      <c r="A39" s="2">
        <v>38</v>
      </c>
      <c r="B39" s="2">
        <v>2021112082</v>
      </c>
      <c r="C39" s="2" t="s">
        <v>13</v>
      </c>
      <c r="D39" s="2" t="s">
        <v>18</v>
      </c>
      <c r="E39" s="2">
        <v>78</v>
      </c>
      <c r="F39" s="2">
        <v>70</v>
      </c>
      <c r="G39" s="2">
        <v>93</v>
      </c>
      <c r="H39" s="2">
        <v>92</v>
      </c>
      <c r="I39" s="2">
        <v>95</v>
      </c>
      <c r="J39" s="2">
        <v>100</v>
      </c>
      <c r="K39" s="2">
        <v>87</v>
      </c>
      <c r="L39" s="2">
        <v>87</v>
      </c>
      <c r="M39" s="4">
        <v>99</v>
      </c>
      <c r="N39" s="4">
        <v>87</v>
      </c>
      <c r="O39" s="4">
        <v>95</v>
      </c>
      <c r="P39" s="4">
        <v>95</v>
      </c>
      <c r="Q39" s="4">
        <v>93</v>
      </c>
      <c r="R39" s="4">
        <v>89</v>
      </c>
      <c r="S39" s="4">
        <v>82</v>
      </c>
      <c r="T39" s="4">
        <v>84</v>
      </c>
      <c r="U39" s="4">
        <v>90</v>
      </c>
      <c r="V39" s="4"/>
      <c r="W39" s="4"/>
      <c r="X39" s="4"/>
      <c r="Y39" s="4"/>
      <c r="Z39" s="4"/>
      <c r="AA39" s="4"/>
      <c r="AB39" s="4">
        <v>82</v>
      </c>
      <c r="AC39" s="2">
        <v>83</v>
      </c>
      <c r="AD39" s="4">
        <v>85.8</v>
      </c>
      <c r="AE39" s="6">
        <f>(E39*5+F39*2+G39*2+H39*3+I39*3+J39*0+K39*2+L39*2+M39*3+N39*1+O39*4+P39*5+Q39*3+R39*0+S39*2+T39*3+U39*2+AB39*3+AC39+AD39)/47</f>
        <v>88.378723404255325</v>
      </c>
      <c r="AF39" s="6">
        <v>0.2</v>
      </c>
      <c r="AG39" s="6">
        <f t="shared" si="0"/>
        <v>88.578723404255328</v>
      </c>
    </row>
    <row r="40" spans="1:33" x14ac:dyDescent="0.2">
      <c r="A40" s="2">
        <v>39</v>
      </c>
      <c r="B40" s="2">
        <v>2021112179</v>
      </c>
      <c r="C40" s="2" t="s">
        <v>13</v>
      </c>
      <c r="D40" s="2" t="s">
        <v>20</v>
      </c>
      <c r="E40" s="2">
        <v>86</v>
      </c>
      <c r="F40" s="2">
        <v>74</v>
      </c>
      <c r="G40" s="2">
        <v>96</v>
      </c>
      <c r="H40" s="2">
        <v>84</v>
      </c>
      <c r="I40" s="2">
        <v>94</v>
      </c>
      <c r="J40" s="2">
        <v>92</v>
      </c>
      <c r="K40" s="2">
        <v>82</v>
      </c>
      <c r="L40" s="2">
        <v>87</v>
      </c>
      <c r="M40" s="4">
        <v>93</v>
      </c>
      <c r="N40" s="4">
        <v>88</v>
      </c>
      <c r="O40" s="4">
        <v>88</v>
      </c>
      <c r="P40" s="4">
        <v>99</v>
      </c>
      <c r="Q40" s="4">
        <v>81</v>
      </c>
      <c r="R40" s="4">
        <v>91</v>
      </c>
      <c r="S40" s="4">
        <v>83</v>
      </c>
      <c r="T40" s="4">
        <v>84</v>
      </c>
      <c r="U40" s="4">
        <v>96</v>
      </c>
      <c r="V40" s="4"/>
      <c r="W40" s="4"/>
      <c r="X40" s="4"/>
      <c r="Y40" s="4"/>
      <c r="Z40" s="4"/>
      <c r="AA40" s="4"/>
      <c r="AB40" s="4"/>
      <c r="AC40" s="2">
        <v>87</v>
      </c>
      <c r="AD40" s="4">
        <v>91.8</v>
      </c>
      <c r="AE40" s="6">
        <f t="shared" ref="AE40:AE47" si="2">(E40*5+F40*2+G40*2+H40*3+I40*3+J40*0+K40*2+L40*2+M40*3+N40*1+O40*4+P40*5+Q40*3+R40*0+S40*2+T40*3+U40*2+AC40+AD40)/44</f>
        <v>88.359090909090909</v>
      </c>
      <c r="AF40" s="6">
        <v>0.21</v>
      </c>
      <c r="AG40" s="6">
        <f t="shared" si="0"/>
        <v>88.569090909090903</v>
      </c>
    </row>
    <row r="41" spans="1:33" x14ac:dyDescent="0.2">
      <c r="A41" s="2">
        <v>40</v>
      </c>
      <c r="B41" s="2">
        <v>2021112143</v>
      </c>
      <c r="C41" s="2" t="s">
        <v>13</v>
      </c>
      <c r="D41" s="2" t="s">
        <v>21</v>
      </c>
      <c r="E41" s="2">
        <v>86</v>
      </c>
      <c r="F41" s="2">
        <v>84</v>
      </c>
      <c r="G41" s="2">
        <v>93</v>
      </c>
      <c r="H41" s="2">
        <v>86</v>
      </c>
      <c r="I41" s="2">
        <v>88</v>
      </c>
      <c r="J41" s="2">
        <v>92</v>
      </c>
      <c r="K41" s="2">
        <v>83</v>
      </c>
      <c r="L41" s="2">
        <v>91</v>
      </c>
      <c r="M41" s="4">
        <v>95</v>
      </c>
      <c r="N41" s="4">
        <v>92</v>
      </c>
      <c r="O41" s="4">
        <v>88</v>
      </c>
      <c r="P41" s="4">
        <v>91</v>
      </c>
      <c r="Q41" s="4">
        <v>92</v>
      </c>
      <c r="R41" s="4">
        <v>84</v>
      </c>
      <c r="S41" s="4">
        <v>83</v>
      </c>
      <c r="T41" s="4">
        <v>83</v>
      </c>
      <c r="U41" s="4">
        <v>91</v>
      </c>
      <c r="V41" s="4"/>
      <c r="W41" s="4"/>
      <c r="X41" s="4"/>
      <c r="Y41" s="4"/>
      <c r="Z41" s="4"/>
      <c r="AA41" s="4"/>
      <c r="AB41" s="4"/>
      <c r="AC41" s="2">
        <v>82</v>
      </c>
      <c r="AD41" s="4">
        <v>93.4</v>
      </c>
      <c r="AE41" s="6">
        <f t="shared" si="2"/>
        <v>88.327272727272728</v>
      </c>
      <c r="AF41" s="6">
        <v>0.15</v>
      </c>
      <c r="AG41" s="6">
        <f t="shared" si="0"/>
        <v>88.477272727272734</v>
      </c>
    </row>
    <row r="42" spans="1:33" x14ac:dyDescent="0.2">
      <c r="A42" s="2">
        <v>41</v>
      </c>
      <c r="B42" s="2">
        <v>2021112014</v>
      </c>
      <c r="C42" s="2" t="s">
        <v>13</v>
      </c>
      <c r="D42" s="2" t="s">
        <v>16</v>
      </c>
      <c r="E42" s="2">
        <v>87</v>
      </c>
      <c r="F42" s="2">
        <v>77</v>
      </c>
      <c r="G42" s="2">
        <v>84</v>
      </c>
      <c r="H42" s="2">
        <v>89</v>
      </c>
      <c r="I42" s="2">
        <v>93</v>
      </c>
      <c r="J42" s="2">
        <v>94</v>
      </c>
      <c r="K42" s="2">
        <v>84</v>
      </c>
      <c r="L42" s="2">
        <v>93</v>
      </c>
      <c r="M42" s="4">
        <v>98</v>
      </c>
      <c r="N42" s="4">
        <v>85</v>
      </c>
      <c r="O42" s="4">
        <v>98</v>
      </c>
      <c r="P42" s="4">
        <v>97</v>
      </c>
      <c r="Q42" s="4">
        <v>77</v>
      </c>
      <c r="R42" s="4">
        <v>87</v>
      </c>
      <c r="S42" s="4">
        <v>76</v>
      </c>
      <c r="T42" s="4">
        <v>79</v>
      </c>
      <c r="U42" s="4">
        <v>95</v>
      </c>
      <c r="V42" s="4"/>
      <c r="W42" s="4"/>
      <c r="X42" s="4"/>
      <c r="Y42" s="4"/>
      <c r="Z42" s="4"/>
      <c r="AA42" s="4"/>
      <c r="AB42" s="4"/>
      <c r="AC42" s="2">
        <v>74</v>
      </c>
      <c r="AD42" s="4">
        <v>92.4</v>
      </c>
      <c r="AE42" s="6">
        <f t="shared" si="2"/>
        <v>88.395454545454541</v>
      </c>
      <c r="AF42" s="6">
        <v>0</v>
      </c>
      <c r="AG42" s="6">
        <f t="shared" si="0"/>
        <v>88.395454545454541</v>
      </c>
    </row>
    <row r="43" spans="1:33" x14ac:dyDescent="0.2">
      <c r="A43" s="2">
        <v>42</v>
      </c>
      <c r="B43" s="2">
        <v>2021112105</v>
      </c>
      <c r="C43" s="2" t="s">
        <v>15</v>
      </c>
      <c r="D43" s="2" t="s">
        <v>19</v>
      </c>
      <c r="E43" s="2">
        <v>88</v>
      </c>
      <c r="F43" s="2">
        <v>93</v>
      </c>
      <c r="G43" s="2">
        <v>98</v>
      </c>
      <c r="H43" s="2">
        <v>95</v>
      </c>
      <c r="I43" s="2">
        <v>91</v>
      </c>
      <c r="J43" s="2">
        <v>92</v>
      </c>
      <c r="K43" s="2">
        <v>88</v>
      </c>
      <c r="L43" s="2">
        <v>89</v>
      </c>
      <c r="M43" s="4">
        <v>84</v>
      </c>
      <c r="N43" s="4">
        <v>88</v>
      </c>
      <c r="O43" s="4">
        <v>86</v>
      </c>
      <c r="P43" s="4">
        <v>83</v>
      </c>
      <c r="Q43" s="4">
        <v>90</v>
      </c>
      <c r="R43" s="4">
        <v>93</v>
      </c>
      <c r="S43" s="4">
        <v>79</v>
      </c>
      <c r="T43" s="4">
        <v>88</v>
      </c>
      <c r="U43" s="4">
        <v>89</v>
      </c>
      <c r="V43" s="4"/>
      <c r="W43" s="4"/>
      <c r="X43" s="4"/>
      <c r="Y43" s="4"/>
      <c r="Z43" s="4"/>
      <c r="AA43" s="4"/>
      <c r="AB43" s="4"/>
      <c r="AC43" s="2">
        <v>84</v>
      </c>
      <c r="AD43" s="4">
        <v>96.6</v>
      </c>
      <c r="AE43" s="6">
        <f t="shared" si="2"/>
        <v>88.263636363636365</v>
      </c>
      <c r="AF43" s="6">
        <v>0.12</v>
      </c>
      <c r="AG43" s="6">
        <f t="shared" si="0"/>
        <v>88.38363636363637</v>
      </c>
    </row>
    <row r="44" spans="1:33" x14ac:dyDescent="0.2">
      <c r="A44" s="2">
        <v>43</v>
      </c>
      <c r="B44" s="2">
        <v>2021112048</v>
      </c>
      <c r="C44" s="2" t="s">
        <v>13</v>
      </c>
      <c r="D44" s="2" t="s">
        <v>17</v>
      </c>
      <c r="E44" s="2">
        <v>90</v>
      </c>
      <c r="F44" s="2">
        <v>82</v>
      </c>
      <c r="G44" s="2">
        <v>89</v>
      </c>
      <c r="H44" s="2">
        <v>89</v>
      </c>
      <c r="I44" s="2">
        <v>94</v>
      </c>
      <c r="J44" s="2">
        <v>92</v>
      </c>
      <c r="K44" s="2">
        <v>83</v>
      </c>
      <c r="L44" s="2">
        <v>94</v>
      </c>
      <c r="M44" s="4">
        <v>84</v>
      </c>
      <c r="N44" s="4">
        <v>89</v>
      </c>
      <c r="O44" s="4">
        <v>80</v>
      </c>
      <c r="P44" s="4">
        <v>95</v>
      </c>
      <c r="Q44" s="4">
        <v>92</v>
      </c>
      <c r="R44" s="4">
        <v>89</v>
      </c>
      <c r="S44" s="4">
        <v>84</v>
      </c>
      <c r="T44" s="4">
        <v>81</v>
      </c>
      <c r="U44" s="4">
        <v>97</v>
      </c>
      <c r="V44" s="4"/>
      <c r="W44" s="4"/>
      <c r="X44" s="4"/>
      <c r="Y44" s="4"/>
      <c r="Z44" s="4"/>
      <c r="AA44" s="4"/>
      <c r="AB44" s="4"/>
      <c r="AC44" s="2">
        <v>76</v>
      </c>
      <c r="AD44" s="4">
        <v>92.6</v>
      </c>
      <c r="AE44" s="6">
        <f t="shared" si="2"/>
        <v>88.195454545454538</v>
      </c>
      <c r="AF44" s="6">
        <v>0.18</v>
      </c>
      <c r="AG44" s="6">
        <f t="shared" si="0"/>
        <v>88.375454545454545</v>
      </c>
    </row>
    <row r="45" spans="1:33" x14ac:dyDescent="0.2">
      <c r="A45" s="2">
        <v>44</v>
      </c>
      <c r="B45" s="2">
        <v>2021111951</v>
      </c>
      <c r="C45" s="2" t="s">
        <v>15</v>
      </c>
      <c r="D45" s="2" t="s">
        <v>25</v>
      </c>
      <c r="E45" s="2">
        <v>91</v>
      </c>
      <c r="F45" s="2">
        <v>83</v>
      </c>
      <c r="G45" s="2">
        <v>92</v>
      </c>
      <c r="H45" s="2">
        <v>85</v>
      </c>
      <c r="I45" s="2">
        <v>98</v>
      </c>
      <c r="J45" s="2">
        <v>94</v>
      </c>
      <c r="K45" s="2">
        <v>87</v>
      </c>
      <c r="L45" s="2">
        <v>84</v>
      </c>
      <c r="M45" s="4">
        <v>86</v>
      </c>
      <c r="N45" s="4">
        <v>84</v>
      </c>
      <c r="O45" s="4">
        <v>92</v>
      </c>
      <c r="P45" s="4">
        <v>86</v>
      </c>
      <c r="Q45" s="4">
        <v>93</v>
      </c>
      <c r="R45" s="4">
        <v>93</v>
      </c>
      <c r="S45" s="4">
        <v>79</v>
      </c>
      <c r="T45" s="4">
        <v>85</v>
      </c>
      <c r="U45" s="4">
        <v>90</v>
      </c>
      <c r="V45" s="4"/>
      <c r="W45" s="4"/>
      <c r="X45" s="4"/>
      <c r="Y45" s="4"/>
      <c r="Z45" s="4"/>
      <c r="AA45" s="4"/>
      <c r="AB45" s="4"/>
      <c r="AC45" s="2">
        <v>85</v>
      </c>
      <c r="AD45" s="4">
        <v>90.8</v>
      </c>
      <c r="AE45" s="6">
        <f t="shared" si="2"/>
        <v>88.268181818181816</v>
      </c>
      <c r="AF45" s="6">
        <v>0.1</v>
      </c>
      <c r="AG45" s="6">
        <f t="shared" si="0"/>
        <v>88.36818181818181</v>
      </c>
    </row>
    <row r="46" spans="1:33" x14ac:dyDescent="0.2">
      <c r="A46" s="2">
        <v>45</v>
      </c>
      <c r="B46" s="2">
        <v>2021112045</v>
      </c>
      <c r="C46" s="2" t="s">
        <v>13</v>
      </c>
      <c r="D46" s="2" t="s">
        <v>17</v>
      </c>
      <c r="E46" s="2">
        <v>97</v>
      </c>
      <c r="F46" s="2">
        <v>82</v>
      </c>
      <c r="G46" s="2">
        <v>86</v>
      </c>
      <c r="H46" s="2">
        <v>88</v>
      </c>
      <c r="I46" s="2">
        <v>96</v>
      </c>
      <c r="J46" s="2">
        <v>94</v>
      </c>
      <c r="K46" s="2">
        <v>81</v>
      </c>
      <c r="L46" s="2">
        <v>89</v>
      </c>
      <c r="M46" s="4">
        <v>93</v>
      </c>
      <c r="N46" s="4">
        <v>90</v>
      </c>
      <c r="O46" s="4">
        <v>98</v>
      </c>
      <c r="P46" s="4">
        <v>89</v>
      </c>
      <c r="Q46" s="4">
        <v>90</v>
      </c>
      <c r="R46" s="4">
        <v>86</v>
      </c>
      <c r="S46" s="4">
        <v>74</v>
      </c>
      <c r="T46" s="4">
        <v>74</v>
      </c>
      <c r="U46" s="4">
        <v>85</v>
      </c>
      <c r="V46" s="4"/>
      <c r="W46" s="4"/>
      <c r="X46" s="4"/>
      <c r="Y46" s="4"/>
      <c r="Z46" s="4"/>
      <c r="AA46" s="4"/>
      <c r="AB46" s="4"/>
      <c r="AC46" s="2">
        <v>74</v>
      </c>
      <c r="AD46" s="4">
        <v>79.2</v>
      </c>
      <c r="AE46" s="6">
        <f t="shared" si="2"/>
        <v>88.231818181818184</v>
      </c>
      <c r="AF46" s="6">
        <v>0</v>
      </c>
      <c r="AG46" s="6">
        <f t="shared" si="0"/>
        <v>88.231818181818184</v>
      </c>
    </row>
    <row r="47" spans="1:33" x14ac:dyDescent="0.2">
      <c r="A47" s="2">
        <v>46</v>
      </c>
      <c r="B47" s="2">
        <v>2021112185</v>
      </c>
      <c r="C47" s="2" t="s">
        <v>13</v>
      </c>
      <c r="D47" s="2" t="s">
        <v>20</v>
      </c>
      <c r="E47" s="2">
        <v>83</v>
      </c>
      <c r="F47" s="2">
        <v>91</v>
      </c>
      <c r="G47" s="2">
        <v>95</v>
      </c>
      <c r="H47" s="2">
        <v>82</v>
      </c>
      <c r="I47" s="2">
        <v>89</v>
      </c>
      <c r="J47" s="2">
        <v>92</v>
      </c>
      <c r="K47" s="2">
        <v>91</v>
      </c>
      <c r="L47" s="2">
        <v>88</v>
      </c>
      <c r="M47" s="4">
        <v>87</v>
      </c>
      <c r="N47" s="4">
        <v>91</v>
      </c>
      <c r="O47" s="4">
        <v>93</v>
      </c>
      <c r="P47" s="4">
        <v>80</v>
      </c>
      <c r="Q47" s="4">
        <v>81</v>
      </c>
      <c r="R47" s="4">
        <v>92</v>
      </c>
      <c r="S47" s="4">
        <v>88</v>
      </c>
      <c r="T47" s="4">
        <v>87</v>
      </c>
      <c r="U47" s="4">
        <v>94</v>
      </c>
      <c r="V47" s="4"/>
      <c r="W47" s="4"/>
      <c r="X47" s="4"/>
      <c r="Y47" s="4"/>
      <c r="Z47" s="4"/>
      <c r="AA47" s="4"/>
      <c r="AB47" s="4"/>
      <c r="AC47" s="2">
        <v>81</v>
      </c>
      <c r="AD47" s="4">
        <v>94.4</v>
      </c>
      <c r="AE47" s="6">
        <f t="shared" si="2"/>
        <v>86.940909090909088</v>
      </c>
      <c r="AF47" s="6">
        <v>1.1000000000000001</v>
      </c>
      <c r="AG47" s="6">
        <f t="shared" si="0"/>
        <v>88.040909090909082</v>
      </c>
    </row>
    <row r="48" spans="1:33" x14ac:dyDescent="0.2">
      <c r="A48" s="2">
        <v>47</v>
      </c>
      <c r="B48" s="2">
        <v>2021112163</v>
      </c>
      <c r="C48" s="2" t="s">
        <v>13</v>
      </c>
      <c r="D48" s="2" t="s">
        <v>20</v>
      </c>
      <c r="E48" s="2">
        <v>84</v>
      </c>
      <c r="F48" s="2">
        <v>86</v>
      </c>
      <c r="G48" s="2">
        <v>99</v>
      </c>
      <c r="H48" s="2">
        <v>89</v>
      </c>
      <c r="I48" s="2">
        <v>88</v>
      </c>
      <c r="J48" s="2">
        <v>92</v>
      </c>
      <c r="K48" s="2">
        <v>83</v>
      </c>
      <c r="L48" s="2">
        <v>87</v>
      </c>
      <c r="M48" s="4">
        <v>91</v>
      </c>
      <c r="N48" s="4">
        <v>88</v>
      </c>
      <c r="O48" s="4">
        <v>83</v>
      </c>
      <c r="P48" s="4">
        <v>99</v>
      </c>
      <c r="Q48" s="4">
        <v>78</v>
      </c>
      <c r="R48" s="4">
        <v>90</v>
      </c>
      <c r="S48" s="4">
        <v>79</v>
      </c>
      <c r="T48" s="4">
        <v>81</v>
      </c>
      <c r="U48" s="4">
        <v>91</v>
      </c>
      <c r="V48" s="4">
        <v>95</v>
      </c>
      <c r="W48" s="4"/>
      <c r="X48" s="4"/>
      <c r="Y48" s="4"/>
      <c r="Z48" s="4"/>
      <c r="AA48" s="4"/>
      <c r="AB48" s="4"/>
      <c r="AC48" s="2">
        <v>89</v>
      </c>
      <c r="AD48" s="4">
        <v>94.4</v>
      </c>
      <c r="AE48" s="6">
        <f>(E48*5+F48*2+G48*2+H48*3+I48*3+J48*0+K48*2+L48*2+M48*3+N48*1+O48*4+P48*5+Q48*3+R48*0+S48*2+T48*3+U48*2+V48*2+AC48+AD48)/46</f>
        <v>87.813043478260866</v>
      </c>
      <c r="AF48" s="6">
        <v>0.22</v>
      </c>
      <c r="AG48" s="6">
        <f t="shared" si="0"/>
        <v>88.033043478260865</v>
      </c>
    </row>
    <row r="49" spans="1:33" x14ac:dyDescent="0.2">
      <c r="A49" s="2">
        <v>48</v>
      </c>
      <c r="B49" s="2">
        <v>2021111849</v>
      </c>
      <c r="C49" s="2" t="s">
        <v>13</v>
      </c>
      <c r="D49" s="2" t="s">
        <v>22</v>
      </c>
      <c r="E49" s="2">
        <v>91</v>
      </c>
      <c r="F49" s="2">
        <v>77</v>
      </c>
      <c r="G49" s="2">
        <v>87</v>
      </c>
      <c r="H49" s="2">
        <v>84</v>
      </c>
      <c r="I49" s="2">
        <v>95</v>
      </c>
      <c r="J49" s="2">
        <v>93</v>
      </c>
      <c r="K49" s="2">
        <v>85</v>
      </c>
      <c r="L49" s="2">
        <v>87</v>
      </c>
      <c r="M49" s="2">
        <v>97</v>
      </c>
      <c r="N49" s="2">
        <v>83</v>
      </c>
      <c r="O49" s="2">
        <v>92</v>
      </c>
      <c r="P49" s="2">
        <v>94</v>
      </c>
      <c r="Q49" s="2">
        <v>87</v>
      </c>
      <c r="R49" s="2">
        <v>93</v>
      </c>
      <c r="S49" s="2">
        <v>85</v>
      </c>
      <c r="T49" s="2">
        <v>80</v>
      </c>
      <c r="U49" s="5">
        <v>77</v>
      </c>
      <c r="V49" s="4"/>
      <c r="W49" s="4"/>
      <c r="X49" s="4"/>
      <c r="Y49" s="4"/>
      <c r="Z49" s="4"/>
      <c r="AA49" s="4"/>
      <c r="AB49" s="4"/>
      <c r="AC49" s="2">
        <v>68</v>
      </c>
      <c r="AD49" s="2">
        <v>77</v>
      </c>
      <c r="AE49" s="6">
        <f>(E49*5+F49*2+G49*2+H49*3+I49*3+J49*0+K49*2+L49*2+M49*3+N49*1+O49*4+P49*5+Q49*3+R49*0+S49*2+T49*3+U49*2+AC49+AD49)/44</f>
        <v>87.409090909090907</v>
      </c>
      <c r="AF49" s="6">
        <v>0.54</v>
      </c>
      <c r="AG49" s="6">
        <f t="shared" si="0"/>
        <v>87.949090909090913</v>
      </c>
    </row>
    <row r="50" spans="1:33" x14ac:dyDescent="0.2">
      <c r="A50" s="2">
        <v>49</v>
      </c>
      <c r="B50" s="2">
        <v>2021112133</v>
      </c>
      <c r="C50" s="2" t="s">
        <v>13</v>
      </c>
      <c r="D50" s="2" t="s">
        <v>21</v>
      </c>
      <c r="E50" s="2">
        <v>89</v>
      </c>
      <c r="F50" s="2">
        <v>90</v>
      </c>
      <c r="G50" s="2">
        <v>93</v>
      </c>
      <c r="H50" s="2">
        <v>87</v>
      </c>
      <c r="I50" s="2">
        <v>90</v>
      </c>
      <c r="J50" s="2">
        <v>92</v>
      </c>
      <c r="K50" s="2">
        <v>70</v>
      </c>
      <c r="L50" s="2">
        <v>82</v>
      </c>
      <c r="M50" s="4">
        <v>90</v>
      </c>
      <c r="N50" s="4">
        <v>87</v>
      </c>
      <c r="O50" s="4">
        <v>97</v>
      </c>
      <c r="P50" s="4">
        <v>94</v>
      </c>
      <c r="Q50" s="4">
        <v>81</v>
      </c>
      <c r="R50" s="4">
        <v>90</v>
      </c>
      <c r="S50" s="4">
        <v>76</v>
      </c>
      <c r="T50" s="4">
        <v>87</v>
      </c>
      <c r="U50" s="4">
        <v>90</v>
      </c>
      <c r="V50" s="4"/>
      <c r="W50" s="4"/>
      <c r="X50" s="4"/>
      <c r="Y50" s="4"/>
      <c r="Z50" s="4"/>
      <c r="AA50" s="4"/>
      <c r="AB50" s="4"/>
      <c r="AC50" s="2">
        <v>81</v>
      </c>
      <c r="AD50" s="4">
        <v>90.6</v>
      </c>
      <c r="AE50" s="6">
        <f>(E50*5+F50*2+G50*2+H50*3+I50*3+J50*0+K50*2+L50*2+M50*3+N50*1+O50*4+P50*5+Q50*3+R50*0+S50*2+T50*3+U50*2+AC50+AD50)/44</f>
        <v>87.922727272727272</v>
      </c>
      <c r="AF50" s="6">
        <v>0</v>
      </c>
      <c r="AG50" s="6">
        <f t="shared" si="0"/>
        <v>87.922727272727272</v>
      </c>
    </row>
    <row r="51" spans="1:33" x14ac:dyDescent="0.2">
      <c r="A51" s="2">
        <v>50</v>
      </c>
      <c r="B51" s="2">
        <v>2021111872</v>
      </c>
      <c r="C51" s="2" t="s">
        <v>13</v>
      </c>
      <c r="D51" s="2" t="s">
        <v>22</v>
      </c>
      <c r="E51" s="2">
        <v>94</v>
      </c>
      <c r="F51" s="2">
        <v>77</v>
      </c>
      <c r="G51" s="2">
        <v>88</v>
      </c>
      <c r="H51" s="2">
        <v>90</v>
      </c>
      <c r="I51" s="2">
        <v>92</v>
      </c>
      <c r="J51" s="2">
        <v>93</v>
      </c>
      <c r="K51" s="2">
        <v>87</v>
      </c>
      <c r="L51" s="2">
        <v>96</v>
      </c>
      <c r="M51" s="2">
        <v>86</v>
      </c>
      <c r="N51" s="2">
        <v>85</v>
      </c>
      <c r="O51" s="2">
        <v>83</v>
      </c>
      <c r="P51" s="2">
        <v>85</v>
      </c>
      <c r="Q51" s="2">
        <v>84</v>
      </c>
      <c r="R51" s="2">
        <v>94</v>
      </c>
      <c r="S51" s="2">
        <v>87</v>
      </c>
      <c r="T51" s="2">
        <v>81</v>
      </c>
      <c r="U51" s="5">
        <v>95</v>
      </c>
      <c r="V51" s="4"/>
      <c r="W51" s="4"/>
      <c r="X51" s="4"/>
      <c r="Y51" s="4"/>
      <c r="Z51" s="4"/>
      <c r="AA51" s="4"/>
      <c r="AB51" s="4"/>
      <c r="AC51" s="2">
        <v>91</v>
      </c>
      <c r="AD51" s="2">
        <v>96</v>
      </c>
      <c r="AE51" s="6">
        <f>(E51*5+F51*2+G51*2+H51*3+I51*3+J51*0+K51*2+L51*2+M51*3+N51*1+O51*4+P51*5+Q51*3+R51*0+S51*2+T51*3+U51*2+AC51+AD51)/44</f>
        <v>87.681818181818187</v>
      </c>
      <c r="AF51" s="6">
        <v>0.24</v>
      </c>
      <c r="AG51" s="6">
        <f t="shared" si="0"/>
        <v>87.921818181818182</v>
      </c>
    </row>
    <row r="52" spans="1:33" x14ac:dyDescent="0.2">
      <c r="A52" s="2">
        <v>51</v>
      </c>
      <c r="B52" s="2">
        <v>2021112098</v>
      </c>
      <c r="C52" s="2" t="s">
        <v>13</v>
      </c>
      <c r="D52" s="2" t="s">
        <v>18</v>
      </c>
      <c r="E52" s="2">
        <v>86</v>
      </c>
      <c r="F52" s="2">
        <v>93</v>
      </c>
      <c r="G52" s="2">
        <v>98</v>
      </c>
      <c r="H52" s="2">
        <v>91</v>
      </c>
      <c r="I52" s="2">
        <v>88</v>
      </c>
      <c r="J52" s="2">
        <v>96</v>
      </c>
      <c r="K52" s="2">
        <v>82</v>
      </c>
      <c r="L52" s="2">
        <v>88</v>
      </c>
      <c r="M52" s="4">
        <v>85</v>
      </c>
      <c r="N52" s="4">
        <v>82</v>
      </c>
      <c r="O52" s="4">
        <v>99</v>
      </c>
      <c r="P52" s="4">
        <v>86</v>
      </c>
      <c r="Q52" s="4">
        <v>84</v>
      </c>
      <c r="R52" s="4">
        <v>95</v>
      </c>
      <c r="S52" s="4">
        <v>80</v>
      </c>
      <c r="T52" s="4">
        <v>79</v>
      </c>
      <c r="U52" s="4">
        <v>96</v>
      </c>
      <c r="V52" s="4"/>
      <c r="W52" s="4"/>
      <c r="X52" s="4"/>
      <c r="Y52" s="4"/>
      <c r="Z52" s="4"/>
      <c r="AA52" s="4"/>
      <c r="AB52" s="4"/>
      <c r="AC52" s="2">
        <v>83</v>
      </c>
      <c r="AD52" s="4">
        <v>92.2</v>
      </c>
      <c r="AE52" s="6">
        <f>(E52*5+F52*2+G52*2+H52*3+I52*3+J52*0+K52*2+L52*2+M52*3+N52*1+O52*4+P52*5+Q52*3+R52*0+S52*2+T52*3+U52*2+AC52+AD52)/44</f>
        <v>87.913636363636357</v>
      </c>
      <c r="AF52" s="6">
        <v>0</v>
      </c>
      <c r="AG52" s="6">
        <f t="shared" si="0"/>
        <v>87.913636363636357</v>
      </c>
    </row>
    <row r="53" spans="1:33" x14ac:dyDescent="0.2">
      <c r="A53" s="2">
        <v>52</v>
      </c>
      <c r="B53" s="2">
        <v>2021112184</v>
      </c>
      <c r="C53" s="2" t="s">
        <v>13</v>
      </c>
      <c r="D53" s="2" t="s">
        <v>20</v>
      </c>
      <c r="E53" s="2">
        <v>90</v>
      </c>
      <c r="F53" s="2">
        <v>85</v>
      </c>
      <c r="G53" s="2">
        <v>83</v>
      </c>
      <c r="H53" s="2">
        <v>83</v>
      </c>
      <c r="I53" s="2">
        <v>95</v>
      </c>
      <c r="J53" s="2">
        <v>92</v>
      </c>
      <c r="K53" s="2">
        <v>78</v>
      </c>
      <c r="L53" s="2">
        <v>87</v>
      </c>
      <c r="M53" s="4">
        <v>95</v>
      </c>
      <c r="N53" s="4">
        <v>87</v>
      </c>
      <c r="O53" s="4">
        <v>92</v>
      </c>
      <c r="P53" s="4">
        <v>99</v>
      </c>
      <c r="Q53" s="4">
        <v>93</v>
      </c>
      <c r="R53" s="4">
        <v>93</v>
      </c>
      <c r="S53" s="4">
        <v>78</v>
      </c>
      <c r="T53" s="4">
        <v>79</v>
      </c>
      <c r="U53" s="4">
        <v>60</v>
      </c>
      <c r="V53" s="4"/>
      <c r="W53" s="4"/>
      <c r="X53" s="4"/>
      <c r="Y53" s="4"/>
      <c r="Z53" s="4"/>
      <c r="AA53" s="4"/>
      <c r="AB53" s="4"/>
      <c r="AC53" s="2">
        <v>82</v>
      </c>
      <c r="AD53" s="4">
        <v>82.2</v>
      </c>
      <c r="AE53" s="6">
        <f>(E53*5+F53*2+G53*2+H53*3+I53*3+J53*0+K53*2+L53*2+M53*3+N53*1+O53*4+P53*5+Q53*3+R53*0+S53*2+T53*3+U53*2+AC53+AD53)/44</f>
        <v>87.3</v>
      </c>
      <c r="AF53" s="6">
        <v>0.59</v>
      </c>
      <c r="AG53" s="6">
        <f t="shared" si="0"/>
        <v>87.89</v>
      </c>
    </row>
    <row r="54" spans="1:33" x14ac:dyDescent="0.2">
      <c r="A54" s="2">
        <v>53</v>
      </c>
      <c r="B54" s="2">
        <v>2021112106</v>
      </c>
      <c r="C54" s="2" t="s">
        <v>13</v>
      </c>
      <c r="D54" s="2" t="s">
        <v>19</v>
      </c>
      <c r="E54" s="2">
        <v>81</v>
      </c>
      <c r="F54" s="2">
        <v>75</v>
      </c>
      <c r="G54" s="2">
        <v>88</v>
      </c>
      <c r="H54" s="2">
        <v>90</v>
      </c>
      <c r="I54" s="2">
        <v>85</v>
      </c>
      <c r="J54" s="2">
        <v>92</v>
      </c>
      <c r="K54" s="2">
        <v>76</v>
      </c>
      <c r="L54" s="2">
        <v>94</v>
      </c>
      <c r="M54" s="4">
        <v>96</v>
      </c>
      <c r="N54" s="4">
        <v>86</v>
      </c>
      <c r="O54" s="4">
        <v>93</v>
      </c>
      <c r="P54" s="4">
        <v>95</v>
      </c>
      <c r="Q54" s="4">
        <v>83</v>
      </c>
      <c r="R54" s="4">
        <v>89</v>
      </c>
      <c r="S54" s="4">
        <v>76</v>
      </c>
      <c r="T54" s="4">
        <v>87</v>
      </c>
      <c r="U54" s="4">
        <v>95</v>
      </c>
      <c r="V54" s="4">
        <v>95</v>
      </c>
      <c r="W54" s="4"/>
      <c r="X54" s="4"/>
      <c r="Y54" s="4"/>
      <c r="Z54" s="4"/>
      <c r="AA54" s="4"/>
      <c r="AB54" s="4"/>
      <c r="AC54" s="2">
        <v>77</v>
      </c>
      <c r="AD54" s="4">
        <v>92.2</v>
      </c>
      <c r="AE54" s="6">
        <f>(E54*5+F54*2+G54*2+H54*3+I54*3+J54*0+K54*2+L54*2+M54*3+N54*1+O54*4+P54*5+Q54*3+R54*0+S54*2+T54*3+U54*2+V54*2+AC54+AD54)/46</f>
        <v>87.5695652173913</v>
      </c>
      <c r="AF54" s="6">
        <v>0.16</v>
      </c>
      <c r="AG54" s="6">
        <f t="shared" si="0"/>
        <v>87.729565217391297</v>
      </c>
    </row>
    <row r="55" spans="1:33" x14ac:dyDescent="0.2">
      <c r="A55" s="2">
        <v>54</v>
      </c>
      <c r="B55" s="2">
        <v>2021112140</v>
      </c>
      <c r="C55" s="2" t="s">
        <v>13</v>
      </c>
      <c r="D55" s="2" t="s">
        <v>21</v>
      </c>
      <c r="E55" s="2">
        <v>93</v>
      </c>
      <c r="F55" s="2">
        <v>83</v>
      </c>
      <c r="G55" s="2">
        <v>88</v>
      </c>
      <c r="H55" s="2">
        <v>86</v>
      </c>
      <c r="I55" s="2">
        <v>87</v>
      </c>
      <c r="J55" s="2">
        <v>92</v>
      </c>
      <c r="K55" s="2">
        <v>80</v>
      </c>
      <c r="L55" s="2">
        <v>83</v>
      </c>
      <c r="M55" s="4">
        <v>99</v>
      </c>
      <c r="N55" s="4">
        <v>81</v>
      </c>
      <c r="O55" s="4">
        <v>95</v>
      </c>
      <c r="P55" s="4">
        <v>99</v>
      </c>
      <c r="Q55" s="4">
        <v>75</v>
      </c>
      <c r="R55" s="4">
        <v>90</v>
      </c>
      <c r="S55" s="4">
        <v>79</v>
      </c>
      <c r="T55" s="4">
        <v>79</v>
      </c>
      <c r="U55" s="4">
        <v>83</v>
      </c>
      <c r="V55" s="4">
        <v>83</v>
      </c>
      <c r="W55" s="4"/>
      <c r="X55" s="4"/>
      <c r="Y55" s="4"/>
      <c r="Z55" s="4"/>
      <c r="AA55" s="4"/>
      <c r="AB55" s="4"/>
      <c r="AC55" s="2">
        <v>81</v>
      </c>
      <c r="AD55" s="4">
        <v>92</v>
      </c>
      <c r="AE55" s="6">
        <f>(E55*5+F55*2+G55*2+H55*3+I55*3+J55*0+K55*2+L55*2+M55*3+N55*1+O55*4+P55*5+Q55*3+R55*0+S55*2+T55*3+U55*2+V55*2+AC55+AD55)/46</f>
        <v>87.608695652173907</v>
      </c>
      <c r="AF55" s="6">
        <v>0</v>
      </c>
      <c r="AG55" s="6">
        <f t="shared" si="0"/>
        <v>87.608695652173907</v>
      </c>
    </row>
    <row r="56" spans="1:33" x14ac:dyDescent="0.2">
      <c r="A56" s="2">
        <v>55</v>
      </c>
      <c r="B56" s="2">
        <v>2021112183</v>
      </c>
      <c r="C56" s="2" t="s">
        <v>13</v>
      </c>
      <c r="D56" s="2" t="s">
        <v>20</v>
      </c>
      <c r="E56" s="2">
        <v>94</v>
      </c>
      <c r="F56" s="2">
        <v>67</v>
      </c>
      <c r="G56" s="2">
        <v>81</v>
      </c>
      <c r="H56" s="2">
        <v>83</v>
      </c>
      <c r="I56" s="2">
        <v>94</v>
      </c>
      <c r="J56" s="2">
        <v>92</v>
      </c>
      <c r="K56" s="2">
        <v>74</v>
      </c>
      <c r="L56" s="2">
        <v>82</v>
      </c>
      <c r="M56" s="4">
        <v>85</v>
      </c>
      <c r="N56" s="4">
        <v>80</v>
      </c>
      <c r="O56" s="4">
        <v>98</v>
      </c>
      <c r="P56" s="4">
        <v>97</v>
      </c>
      <c r="Q56" s="4">
        <v>95</v>
      </c>
      <c r="R56" s="4">
        <v>92</v>
      </c>
      <c r="S56" s="4">
        <v>71</v>
      </c>
      <c r="T56" s="4">
        <v>81</v>
      </c>
      <c r="U56" s="4">
        <v>93</v>
      </c>
      <c r="V56" s="4"/>
      <c r="W56" s="4"/>
      <c r="X56" s="4"/>
      <c r="Y56" s="4"/>
      <c r="Z56" s="4"/>
      <c r="AA56" s="4"/>
      <c r="AB56" s="4"/>
      <c r="AC56" s="2">
        <v>84</v>
      </c>
      <c r="AD56" s="4">
        <v>86.5</v>
      </c>
      <c r="AE56" s="6">
        <f t="shared" ref="AE56:AE61" si="3">(E56*5+F56*2+G56*2+H56*3+I56*3+J56*0+K56*2+L56*2+M56*3+N56*1+O56*4+P56*5+Q56*3+R56*0+S56*2+T56*3+U56*2+AC56+AD56)/44</f>
        <v>87.443181818181813</v>
      </c>
      <c r="AF56" s="6">
        <v>0</v>
      </c>
      <c r="AG56" s="6">
        <f t="shared" si="0"/>
        <v>87.443181818181813</v>
      </c>
    </row>
    <row r="57" spans="1:33" x14ac:dyDescent="0.2">
      <c r="A57" s="2">
        <v>56</v>
      </c>
      <c r="B57" s="2">
        <v>2021111896</v>
      </c>
      <c r="C57" s="2" t="s">
        <v>15</v>
      </c>
      <c r="D57" s="2" t="s">
        <v>23</v>
      </c>
      <c r="E57" s="2">
        <v>92</v>
      </c>
      <c r="F57" s="2">
        <v>73</v>
      </c>
      <c r="G57" s="2">
        <v>87</v>
      </c>
      <c r="H57" s="2">
        <v>85</v>
      </c>
      <c r="I57" s="2">
        <v>93</v>
      </c>
      <c r="J57" s="2">
        <v>94</v>
      </c>
      <c r="K57" s="2">
        <v>95</v>
      </c>
      <c r="L57" s="2">
        <v>91</v>
      </c>
      <c r="M57" s="4">
        <v>84</v>
      </c>
      <c r="N57" s="4">
        <v>83</v>
      </c>
      <c r="O57" s="4">
        <v>77</v>
      </c>
      <c r="P57" s="4">
        <v>87</v>
      </c>
      <c r="Q57" s="4">
        <v>91</v>
      </c>
      <c r="R57" s="4">
        <v>96</v>
      </c>
      <c r="S57" s="4">
        <v>95</v>
      </c>
      <c r="T57" s="4">
        <v>81</v>
      </c>
      <c r="U57" s="4">
        <v>87</v>
      </c>
      <c r="V57" s="4"/>
      <c r="W57" s="4"/>
      <c r="X57" s="4"/>
      <c r="Y57" s="4"/>
      <c r="Z57" s="4"/>
      <c r="AA57" s="4"/>
      <c r="AB57" s="4"/>
      <c r="AC57" s="2">
        <v>79</v>
      </c>
      <c r="AD57" s="4">
        <v>92</v>
      </c>
      <c r="AE57" s="6">
        <f t="shared" si="3"/>
        <v>86.704545454545453</v>
      </c>
      <c r="AF57" s="6">
        <v>0.67</v>
      </c>
      <c r="AG57" s="6">
        <f t="shared" si="0"/>
        <v>87.374545454545455</v>
      </c>
    </row>
    <row r="58" spans="1:33" x14ac:dyDescent="0.2">
      <c r="A58" s="2">
        <v>57</v>
      </c>
      <c r="B58" s="2">
        <v>2021112083</v>
      </c>
      <c r="C58" s="2" t="s">
        <v>15</v>
      </c>
      <c r="D58" s="2" t="s">
        <v>18</v>
      </c>
      <c r="E58" s="2">
        <v>87</v>
      </c>
      <c r="F58" s="2">
        <v>88</v>
      </c>
      <c r="G58" s="2">
        <v>92</v>
      </c>
      <c r="H58" s="2">
        <v>91</v>
      </c>
      <c r="I58" s="2">
        <v>86</v>
      </c>
      <c r="J58" s="2">
        <v>100</v>
      </c>
      <c r="K58" s="2">
        <v>83</v>
      </c>
      <c r="L58" s="2">
        <v>90</v>
      </c>
      <c r="M58" s="4">
        <v>90</v>
      </c>
      <c r="N58" s="4">
        <v>82</v>
      </c>
      <c r="O58" s="4">
        <v>83</v>
      </c>
      <c r="P58" s="4">
        <v>87</v>
      </c>
      <c r="Q58" s="4">
        <v>93</v>
      </c>
      <c r="R58" s="4">
        <v>95</v>
      </c>
      <c r="S58" s="4">
        <v>85</v>
      </c>
      <c r="T58" s="4">
        <v>82</v>
      </c>
      <c r="U58" s="4">
        <v>88</v>
      </c>
      <c r="V58" s="4"/>
      <c r="W58" s="4"/>
      <c r="X58" s="4"/>
      <c r="Y58" s="4"/>
      <c r="Z58" s="4"/>
      <c r="AA58" s="4"/>
      <c r="AB58" s="4"/>
      <c r="AC58" s="2">
        <v>88</v>
      </c>
      <c r="AD58" s="4">
        <v>93.8</v>
      </c>
      <c r="AE58" s="6">
        <f t="shared" si="3"/>
        <v>87.359090909090909</v>
      </c>
      <c r="AF58" s="6">
        <v>0</v>
      </c>
      <c r="AG58" s="6">
        <f t="shared" si="0"/>
        <v>87.359090909090909</v>
      </c>
    </row>
    <row r="59" spans="1:33" x14ac:dyDescent="0.2">
      <c r="A59" s="2">
        <v>58</v>
      </c>
      <c r="B59" s="2">
        <v>2021111981</v>
      </c>
      <c r="C59" s="2" t="s">
        <v>13</v>
      </c>
      <c r="D59" s="2" t="s">
        <v>14</v>
      </c>
      <c r="E59" s="2">
        <v>82</v>
      </c>
      <c r="F59" s="2">
        <v>86</v>
      </c>
      <c r="G59" s="2">
        <v>91</v>
      </c>
      <c r="H59" s="2">
        <v>91</v>
      </c>
      <c r="I59" s="2">
        <v>86</v>
      </c>
      <c r="J59" s="2">
        <v>94</v>
      </c>
      <c r="K59" s="2">
        <v>87</v>
      </c>
      <c r="L59" s="2">
        <v>91</v>
      </c>
      <c r="M59" s="4">
        <v>96</v>
      </c>
      <c r="N59" s="4">
        <v>89</v>
      </c>
      <c r="O59" s="4">
        <v>82</v>
      </c>
      <c r="P59" s="4">
        <v>93</v>
      </c>
      <c r="Q59" s="4">
        <v>90</v>
      </c>
      <c r="R59" s="4">
        <v>82</v>
      </c>
      <c r="S59" s="4">
        <v>80</v>
      </c>
      <c r="T59" s="4">
        <v>80</v>
      </c>
      <c r="U59" s="4">
        <v>87</v>
      </c>
      <c r="V59" s="4"/>
      <c r="W59" s="4"/>
      <c r="X59" s="4"/>
      <c r="Y59" s="4"/>
      <c r="Z59" s="4"/>
      <c r="AA59" s="4"/>
      <c r="AB59" s="4"/>
      <c r="AC59" s="2">
        <v>79</v>
      </c>
      <c r="AD59" s="4">
        <v>96</v>
      </c>
      <c r="AE59" s="6">
        <f t="shared" si="3"/>
        <v>87.272727272727266</v>
      </c>
      <c r="AF59" s="6">
        <v>0</v>
      </c>
      <c r="AG59" s="6">
        <f t="shared" si="0"/>
        <v>87.272727272727266</v>
      </c>
    </row>
    <row r="60" spans="1:33" x14ac:dyDescent="0.2">
      <c r="A60" s="2">
        <v>59</v>
      </c>
      <c r="B60" s="2">
        <v>2021112085</v>
      </c>
      <c r="C60" s="2" t="s">
        <v>13</v>
      </c>
      <c r="D60" s="2" t="s">
        <v>18</v>
      </c>
      <c r="E60" s="2">
        <v>98</v>
      </c>
      <c r="F60" s="2">
        <v>83</v>
      </c>
      <c r="G60" s="2">
        <v>94</v>
      </c>
      <c r="H60" s="2">
        <v>92</v>
      </c>
      <c r="I60" s="2">
        <v>97</v>
      </c>
      <c r="J60" s="2">
        <v>96</v>
      </c>
      <c r="K60" s="2">
        <v>49</v>
      </c>
      <c r="L60" s="2">
        <v>84</v>
      </c>
      <c r="M60" s="4">
        <v>97</v>
      </c>
      <c r="N60" s="4">
        <v>81</v>
      </c>
      <c r="O60" s="4">
        <v>98</v>
      </c>
      <c r="P60" s="4">
        <v>90</v>
      </c>
      <c r="Q60" s="4">
        <v>84</v>
      </c>
      <c r="R60" s="4">
        <v>86</v>
      </c>
      <c r="S60" s="4">
        <v>64</v>
      </c>
      <c r="T60" s="4">
        <v>73</v>
      </c>
      <c r="U60" s="4">
        <v>88</v>
      </c>
      <c r="V60" s="4"/>
      <c r="W60" s="4"/>
      <c r="X60" s="4"/>
      <c r="Y60" s="4"/>
      <c r="Z60" s="4"/>
      <c r="AA60" s="4"/>
      <c r="AB60" s="4"/>
      <c r="AC60" s="2">
        <v>77</v>
      </c>
      <c r="AD60" s="4">
        <v>90.6</v>
      </c>
      <c r="AE60" s="6">
        <f t="shared" si="3"/>
        <v>87.127272727272725</v>
      </c>
      <c r="AF60" s="6">
        <v>0</v>
      </c>
      <c r="AG60" s="6">
        <f t="shared" si="0"/>
        <v>87.127272727272725</v>
      </c>
    </row>
    <row r="61" spans="1:33" x14ac:dyDescent="0.2">
      <c r="A61" s="2">
        <v>60</v>
      </c>
      <c r="B61" s="2">
        <v>2021112147</v>
      </c>
      <c r="C61" s="2" t="s">
        <v>13</v>
      </c>
      <c r="D61" s="2" t="s">
        <v>21</v>
      </c>
      <c r="E61" s="2">
        <v>82</v>
      </c>
      <c r="F61" s="2">
        <v>95</v>
      </c>
      <c r="G61" s="2">
        <v>91</v>
      </c>
      <c r="H61" s="2">
        <v>90</v>
      </c>
      <c r="I61" s="2">
        <v>86</v>
      </c>
      <c r="J61" s="2">
        <v>92</v>
      </c>
      <c r="K61" s="2">
        <v>83</v>
      </c>
      <c r="L61" s="2">
        <v>84</v>
      </c>
      <c r="M61" s="4">
        <v>91</v>
      </c>
      <c r="N61" s="4">
        <v>91</v>
      </c>
      <c r="O61" s="4">
        <v>90</v>
      </c>
      <c r="P61" s="4">
        <v>79</v>
      </c>
      <c r="Q61" s="4">
        <v>92</v>
      </c>
      <c r="R61" s="4">
        <v>92</v>
      </c>
      <c r="S61" s="4">
        <v>81</v>
      </c>
      <c r="T61" s="4">
        <v>89</v>
      </c>
      <c r="U61" s="4">
        <v>90</v>
      </c>
      <c r="V61" s="4"/>
      <c r="W61" s="4"/>
      <c r="X61" s="4"/>
      <c r="Y61" s="4"/>
      <c r="Z61" s="4"/>
      <c r="AA61" s="4"/>
      <c r="AB61" s="4"/>
      <c r="AC61" s="2">
        <v>89</v>
      </c>
      <c r="AD61" s="4">
        <v>93.8</v>
      </c>
      <c r="AE61" s="6">
        <f t="shared" si="3"/>
        <v>87.063636363636363</v>
      </c>
      <c r="AF61" s="6">
        <v>0</v>
      </c>
      <c r="AG61" s="6">
        <f t="shared" si="0"/>
        <v>87.063636363636363</v>
      </c>
    </row>
    <row r="62" spans="1:33" x14ac:dyDescent="0.2">
      <c r="A62" s="2">
        <v>61</v>
      </c>
      <c r="B62" s="2">
        <v>2021111920</v>
      </c>
      <c r="C62" s="2" t="s">
        <v>13</v>
      </c>
      <c r="D62" s="2" t="s">
        <v>24</v>
      </c>
      <c r="E62" s="2">
        <v>82</v>
      </c>
      <c r="F62" s="2">
        <v>86</v>
      </c>
      <c r="G62" s="2">
        <v>86</v>
      </c>
      <c r="H62" s="2">
        <v>86</v>
      </c>
      <c r="I62" s="2">
        <v>91</v>
      </c>
      <c r="J62" s="2">
        <v>92</v>
      </c>
      <c r="K62" s="2">
        <v>78</v>
      </c>
      <c r="L62" s="2">
        <v>94</v>
      </c>
      <c r="M62" s="4">
        <v>88</v>
      </c>
      <c r="N62" s="4">
        <v>84</v>
      </c>
      <c r="O62" s="4">
        <v>91</v>
      </c>
      <c r="P62" s="4">
        <v>93</v>
      </c>
      <c r="Q62" s="4">
        <v>82</v>
      </c>
      <c r="R62" s="4">
        <v>94</v>
      </c>
      <c r="S62" s="4">
        <v>77</v>
      </c>
      <c r="T62" s="4">
        <v>76</v>
      </c>
      <c r="U62" s="4">
        <v>91</v>
      </c>
      <c r="V62" s="4"/>
      <c r="W62" s="4"/>
      <c r="X62" s="4">
        <v>99</v>
      </c>
      <c r="Y62" s="4"/>
      <c r="Z62" s="4"/>
      <c r="AA62" s="4"/>
      <c r="AB62" s="4"/>
      <c r="AC62" s="2">
        <v>86</v>
      </c>
      <c r="AD62" s="4">
        <v>86.6</v>
      </c>
      <c r="AE62" s="6">
        <f>(E62*5+F62*2+G62*2+H62*3+I62*3+J62*0+K62*2+L62*2+M62*3+N62*1+O62*4+P62*5+Q62*3+R62*0+S62*2+T62*3+U62*2+X62*3+AC62+AD62)/47</f>
        <v>86.92765957446808</v>
      </c>
      <c r="AF62" s="6">
        <v>0.1</v>
      </c>
      <c r="AG62" s="6">
        <f t="shared" si="0"/>
        <v>87.027659574468075</v>
      </c>
    </row>
    <row r="63" spans="1:33" x14ac:dyDescent="0.2">
      <c r="A63" s="2">
        <v>62</v>
      </c>
      <c r="B63" s="2">
        <v>2021111940</v>
      </c>
      <c r="C63" s="2" t="s">
        <v>13</v>
      </c>
      <c r="D63" s="2" t="s">
        <v>25</v>
      </c>
      <c r="E63" s="2">
        <v>95</v>
      </c>
      <c r="F63" s="2">
        <v>83</v>
      </c>
      <c r="G63" s="2">
        <v>85</v>
      </c>
      <c r="H63" s="2">
        <v>89</v>
      </c>
      <c r="I63" s="2">
        <v>85</v>
      </c>
      <c r="J63" s="2">
        <v>93</v>
      </c>
      <c r="K63" s="2">
        <v>76</v>
      </c>
      <c r="L63" s="2">
        <v>87</v>
      </c>
      <c r="M63" s="4">
        <v>82</v>
      </c>
      <c r="N63" s="4">
        <v>85</v>
      </c>
      <c r="O63" s="4">
        <v>88</v>
      </c>
      <c r="P63" s="4">
        <v>94</v>
      </c>
      <c r="Q63" s="4">
        <v>81</v>
      </c>
      <c r="R63" s="4">
        <v>95</v>
      </c>
      <c r="S63" s="4">
        <v>76</v>
      </c>
      <c r="T63" s="4">
        <v>87</v>
      </c>
      <c r="U63" s="4" t="s">
        <v>36</v>
      </c>
      <c r="V63" s="4"/>
      <c r="W63" s="4"/>
      <c r="X63" s="4"/>
      <c r="Y63" s="4"/>
      <c r="Z63" s="4"/>
      <c r="AA63" s="4"/>
      <c r="AB63" s="4"/>
      <c r="AC63" s="2">
        <v>89</v>
      </c>
      <c r="AD63" s="4">
        <v>95.8</v>
      </c>
      <c r="AE63" s="6">
        <f>(E63*5+F63*2+G63*2+H63*3+I63*3+J63*0+K63*2+L63*2+M63*3+N63*1+O63*4+P63*5+Q63*3+R63*0+S63*2+T63*3+AC63+AD63)/42</f>
        <v>86.971428571428575</v>
      </c>
      <c r="AF63" s="6">
        <v>0</v>
      </c>
      <c r="AG63" s="6">
        <f t="shared" si="0"/>
        <v>86.971428571428575</v>
      </c>
    </row>
    <row r="64" spans="1:33" x14ac:dyDescent="0.2">
      <c r="A64" s="2">
        <v>63</v>
      </c>
      <c r="B64" s="2">
        <v>2021111995</v>
      </c>
      <c r="C64" s="2" t="s">
        <v>13</v>
      </c>
      <c r="D64" s="2" t="s">
        <v>14</v>
      </c>
      <c r="E64" s="2">
        <v>88</v>
      </c>
      <c r="F64" s="2">
        <v>91</v>
      </c>
      <c r="G64" s="2">
        <v>94</v>
      </c>
      <c r="H64" s="2">
        <v>90</v>
      </c>
      <c r="I64" s="2">
        <v>91</v>
      </c>
      <c r="J64" s="2">
        <v>96</v>
      </c>
      <c r="K64" s="2">
        <v>82</v>
      </c>
      <c r="L64" s="2">
        <v>88</v>
      </c>
      <c r="M64" s="4">
        <v>89</v>
      </c>
      <c r="N64" s="4">
        <v>80</v>
      </c>
      <c r="O64" s="4">
        <v>85</v>
      </c>
      <c r="P64" s="4">
        <v>82</v>
      </c>
      <c r="Q64" s="4">
        <v>92</v>
      </c>
      <c r="R64" s="4">
        <v>86</v>
      </c>
      <c r="S64" s="4">
        <v>87</v>
      </c>
      <c r="T64" s="4">
        <v>75</v>
      </c>
      <c r="U64" s="4">
        <v>95</v>
      </c>
      <c r="V64" s="4"/>
      <c r="W64" s="4"/>
      <c r="X64" s="4"/>
      <c r="Y64" s="4"/>
      <c r="Z64" s="4"/>
      <c r="AA64" s="4"/>
      <c r="AB64" s="4"/>
      <c r="AC64" s="2">
        <v>90</v>
      </c>
      <c r="AD64" s="4">
        <v>81.599999999999994</v>
      </c>
      <c r="AE64" s="6">
        <f>(E64*5+F64*2+G64*2+H64*3+I64*3+J64*0+K64*2+L64*2+M64*3+N64*1+O64*4+P64*5+Q64*3+R64*0+S64*2+T64*3+U64*2+AC64+AD64)/44</f>
        <v>86.968181818181819</v>
      </c>
      <c r="AF64" s="6">
        <v>0</v>
      </c>
      <c r="AG64" s="6">
        <f t="shared" si="0"/>
        <v>86.968181818181819</v>
      </c>
    </row>
    <row r="65" spans="1:33" x14ac:dyDescent="0.2">
      <c r="A65" s="2">
        <v>64</v>
      </c>
      <c r="B65" s="2">
        <v>2021112112</v>
      </c>
      <c r="C65" s="2" t="s">
        <v>13</v>
      </c>
      <c r="D65" s="2" t="s">
        <v>19</v>
      </c>
      <c r="E65" s="2">
        <v>86</v>
      </c>
      <c r="F65" s="2">
        <v>81</v>
      </c>
      <c r="G65" s="2">
        <v>95</v>
      </c>
      <c r="H65" s="2">
        <v>92</v>
      </c>
      <c r="I65" s="2">
        <v>83</v>
      </c>
      <c r="J65" s="2">
        <v>92</v>
      </c>
      <c r="K65" s="2">
        <v>87</v>
      </c>
      <c r="L65" s="2">
        <v>90</v>
      </c>
      <c r="M65" s="4">
        <v>95</v>
      </c>
      <c r="N65" s="4">
        <v>81</v>
      </c>
      <c r="O65" s="4">
        <v>84</v>
      </c>
      <c r="P65" s="4">
        <v>92</v>
      </c>
      <c r="Q65" s="4">
        <v>82</v>
      </c>
      <c r="R65" s="4">
        <v>75</v>
      </c>
      <c r="S65" s="4">
        <v>80</v>
      </c>
      <c r="T65" s="4">
        <v>82</v>
      </c>
      <c r="U65" s="4">
        <v>90</v>
      </c>
      <c r="V65" s="4">
        <v>95</v>
      </c>
      <c r="W65" s="4"/>
      <c r="X65" s="4"/>
      <c r="Y65" s="4"/>
      <c r="Z65" s="4"/>
      <c r="AA65" s="4"/>
      <c r="AB65" s="4"/>
      <c r="AC65" s="2">
        <v>81</v>
      </c>
      <c r="AD65" s="4">
        <v>71.400000000000006</v>
      </c>
      <c r="AE65" s="6">
        <f>(E65*5+F65*2+G65*2+H65*3+I65*3+J65*0+K65*2+L65*2+M65*3+N65*1+O65*4+P65*5+Q65*3+R65*0+S65*2+T65*3+U65*2+V65*2+AC65+AD65)/46</f>
        <v>86.9</v>
      </c>
      <c r="AF65" s="6">
        <v>0</v>
      </c>
      <c r="AG65" s="6">
        <f t="shared" si="0"/>
        <v>86.9</v>
      </c>
    </row>
    <row r="66" spans="1:33" x14ac:dyDescent="0.2">
      <c r="A66" s="2">
        <v>65</v>
      </c>
      <c r="B66" s="2">
        <v>2021112165</v>
      </c>
      <c r="C66" s="2" t="s">
        <v>13</v>
      </c>
      <c r="D66" s="2" t="s">
        <v>20</v>
      </c>
      <c r="E66" s="2">
        <v>87</v>
      </c>
      <c r="F66" s="2">
        <v>87</v>
      </c>
      <c r="G66" s="2">
        <v>91</v>
      </c>
      <c r="H66" s="2">
        <v>88</v>
      </c>
      <c r="I66" s="2">
        <v>81</v>
      </c>
      <c r="J66" s="2">
        <v>92</v>
      </c>
      <c r="K66" s="2">
        <v>81</v>
      </c>
      <c r="L66" s="2">
        <v>87</v>
      </c>
      <c r="M66" s="4">
        <v>88</v>
      </c>
      <c r="N66" s="4">
        <v>87</v>
      </c>
      <c r="O66" s="4">
        <v>77</v>
      </c>
      <c r="P66" s="4">
        <v>98</v>
      </c>
      <c r="Q66" s="4">
        <v>73</v>
      </c>
      <c r="R66" s="4">
        <v>94</v>
      </c>
      <c r="S66" s="4">
        <v>83</v>
      </c>
      <c r="T66" s="4">
        <v>84</v>
      </c>
      <c r="U66" s="4">
        <v>92</v>
      </c>
      <c r="V66" s="4"/>
      <c r="W66" s="4"/>
      <c r="X66" s="4"/>
      <c r="Y66" s="4"/>
      <c r="Z66" s="4"/>
      <c r="AA66" s="4"/>
      <c r="AB66" s="4"/>
      <c r="AC66" s="2">
        <v>77</v>
      </c>
      <c r="AD66" s="4">
        <v>86.2</v>
      </c>
      <c r="AE66" s="6">
        <f>(E66*5+F66*2+G66*2+H66*3+I66*3+J66*0+K66*2+L66*2+M66*3+N66*1+O66*4+P66*5+Q66*3+R66*0+S66*2+T66*3+U66*2+AC66+AD66)/44</f>
        <v>85.61818181818181</v>
      </c>
      <c r="AF66" s="6">
        <v>1.1499999999999999</v>
      </c>
      <c r="AG66" s="6">
        <f t="shared" ref="AG66:AG129" si="4">AE66+AF66</f>
        <v>86.768181818181816</v>
      </c>
    </row>
    <row r="67" spans="1:33" x14ac:dyDescent="0.2">
      <c r="A67" s="2">
        <v>66</v>
      </c>
      <c r="B67" s="2">
        <v>2021112119</v>
      </c>
      <c r="C67" s="2" t="s">
        <v>13</v>
      </c>
      <c r="D67" s="2" t="s">
        <v>19</v>
      </c>
      <c r="E67" s="2">
        <v>73</v>
      </c>
      <c r="F67" s="2">
        <v>93</v>
      </c>
      <c r="G67" s="2">
        <v>92</v>
      </c>
      <c r="H67" s="2">
        <v>92</v>
      </c>
      <c r="I67" s="2">
        <v>88</v>
      </c>
      <c r="J67" s="2">
        <v>92</v>
      </c>
      <c r="K67" s="2">
        <v>81</v>
      </c>
      <c r="L67" s="2">
        <v>86</v>
      </c>
      <c r="M67" s="4">
        <v>93</v>
      </c>
      <c r="N67" s="4">
        <v>90</v>
      </c>
      <c r="O67" s="4">
        <v>86</v>
      </c>
      <c r="P67" s="4">
        <v>97</v>
      </c>
      <c r="Q67" s="4">
        <v>86</v>
      </c>
      <c r="R67" s="4">
        <v>94</v>
      </c>
      <c r="S67" s="4">
        <v>79</v>
      </c>
      <c r="T67" s="4">
        <v>92</v>
      </c>
      <c r="U67" s="4">
        <v>91</v>
      </c>
      <c r="V67" s="4"/>
      <c r="W67" s="4"/>
      <c r="X67" s="4"/>
      <c r="Y67" s="4"/>
      <c r="Z67" s="4"/>
      <c r="AA67" s="4"/>
      <c r="AB67" s="4"/>
      <c r="AC67" s="2">
        <v>62</v>
      </c>
      <c r="AD67" s="4">
        <v>67.599999999999994</v>
      </c>
      <c r="AE67" s="6">
        <f>(E67*5+F67*2+G67*2+H67*3+I67*3+J67*0+K67*2+L67*2+M67*3+N67*1+O67*4+P67*5+Q67*3+R67*0+S67*2+T67*3+U67*2+AC67+AD67)/44</f>
        <v>86.604545454545459</v>
      </c>
      <c r="AF67" s="6">
        <v>0.04</v>
      </c>
      <c r="AG67" s="6">
        <f t="shared" si="4"/>
        <v>86.644545454545465</v>
      </c>
    </row>
    <row r="68" spans="1:33" x14ac:dyDescent="0.2">
      <c r="A68" s="2">
        <v>67</v>
      </c>
      <c r="B68" s="2">
        <v>2021111863</v>
      </c>
      <c r="C68" s="2" t="s">
        <v>15</v>
      </c>
      <c r="D68" s="2" t="s">
        <v>22</v>
      </c>
      <c r="E68" s="2">
        <v>82</v>
      </c>
      <c r="F68" s="2">
        <v>77</v>
      </c>
      <c r="G68" s="2">
        <v>86</v>
      </c>
      <c r="H68" s="2">
        <v>88</v>
      </c>
      <c r="I68" s="2">
        <v>91</v>
      </c>
      <c r="J68" s="2">
        <v>93</v>
      </c>
      <c r="K68" s="2">
        <v>80</v>
      </c>
      <c r="L68" s="2">
        <v>88</v>
      </c>
      <c r="M68" s="2">
        <v>77</v>
      </c>
      <c r="N68" s="2">
        <v>87</v>
      </c>
      <c r="O68" s="2">
        <v>90</v>
      </c>
      <c r="P68" s="2">
        <v>88</v>
      </c>
      <c r="Q68" s="2">
        <v>85</v>
      </c>
      <c r="R68" s="2">
        <v>96</v>
      </c>
      <c r="S68" s="2">
        <v>83</v>
      </c>
      <c r="T68" s="2">
        <v>90</v>
      </c>
      <c r="U68" s="5">
        <v>96</v>
      </c>
      <c r="V68" s="4"/>
      <c r="W68" s="4"/>
      <c r="X68" s="4"/>
      <c r="Y68" s="4"/>
      <c r="Z68" s="4"/>
      <c r="AA68" s="4"/>
      <c r="AB68" s="4"/>
      <c r="AC68" s="2">
        <v>91</v>
      </c>
      <c r="AD68" s="2">
        <v>99</v>
      </c>
      <c r="AE68" s="6">
        <f>(E68*5+F68*2+G68*2+H68*3+I68*3+J68*0+K68*2+L68*2+M68*3+N68*1+O68*4+P68*5+Q68*3+R68*0+S68*2+T68*3+U68*2+AC68+AD68)/44</f>
        <v>86.36363636363636</v>
      </c>
      <c r="AF68" s="6">
        <v>0.15</v>
      </c>
      <c r="AG68" s="6">
        <f t="shared" si="4"/>
        <v>86.513636363636365</v>
      </c>
    </row>
    <row r="69" spans="1:33" x14ac:dyDescent="0.2">
      <c r="A69" s="2">
        <v>68</v>
      </c>
      <c r="B69" s="2">
        <v>2021111927</v>
      </c>
      <c r="C69" s="2" t="s">
        <v>13</v>
      </c>
      <c r="D69" s="2" t="s">
        <v>24</v>
      </c>
      <c r="E69" s="2">
        <v>91</v>
      </c>
      <c r="F69" s="2">
        <v>81</v>
      </c>
      <c r="G69" s="2">
        <v>88</v>
      </c>
      <c r="H69" s="2">
        <v>81</v>
      </c>
      <c r="I69" s="2">
        <v>92</v>
      </c>
      <c r="J69" s="2">
        <v>94</v>
      </c>
      <c r="K69" s="2">
        <v>77</v>
      </c>
      <c r="L69" s="2">
        <v>92</v>
      </c>
      <c r="M69" s="4">
        <v>96</v>
      </c>
      <c r="N69" s="4">
        <v>82</v>
      </c>
      <c r="O69" s="4">
        <v>77</v>
      </c>
      <c r="P69" s="4">
        <v>91</v>
      </c>
      <c r="Q69" s="4">
        <v>89</v>
      </c>
      <c r="R69" s="4">
        <v>90</v>
      </c>
      <c r="S69" s="4">
        <v>64</v>
      </c>
      <c r="T69" s="4">
        <v>80</v>
      </c>
      <c r="U69" s="4">
        <v>91</v>
      </c>
      <c r="V69" s="4"/>
      <c r="W69" s="4"/>
      <c r="X69" s="4">
        <v>89</v>
      </c>
      <c r="Y69" s="4"/>
      <c r="Z69" s="4"/>
      <c r="AA69" s="4"/>
      <c r="AB69" s="4"/>
      <c r="AC69" s="2">
        <v>94</v>
      </c>
      <c r="AD69" s="4">
        <v>95</v>
      </c>
      <c r="AE69" s="6">
        <f>(E69*5+F69*2+G69*2+H69*3+I69*3+J69*0+K69*2+L69*2+M69*3+N69*1+O69*4+P69*5+Q69*3+R69*0+S69*2+T69*3+U69*2+X69*3+AC69+AD69)/47</f>
        <v>86.297872340425528</v>
      </c>
      <c r="AF69" s="6">
        <v>0.15</v>
      </c>
      <c r="AG69" s="6">
        <f t="shared" si="4"/>
        <v>86.447872340425533</v>
      </c>
    </row>
    <row r="70" spans="1:33" x14ac:dyDescent="0.2">
      <c r="A70" s="2">
        <v>69</v>
      </c>
      <c r="B70" s="2">
        <v>2021111984</v>
      </c>
      <c r="C70" s="2" t="s">
        <v>15</v>
      </c>
      <c r="D70" s="2" t="s">
        <v>14</v>
      </c>
      <c r="E70" s="2">
        <v>92</v>
      </c>
      <c r="F70" s="2">
        <v>76</v>
      </c>
      <c r="G70" s="2">
        <v>91</v>
      </c>
      <c r="H70" s="2">
        <v>93</v>
      </c>
      <c r="I70" s="2">
        <v>89</v>
      </c>
      <c r="J70" s="2">
        <v>98</v>
      </c>
      <c r="K70" s="2">
        <v>89</v>
      </c>
      <c r="L70" s="2">
        <v>84</v>
      </c>
      <c r="M70" s="4">
        <v>80</v>
      </c>
      <c r="N70" s="4">
        <v>87</v>
      </c>
      <c r="O70" s="4">
        <v>88</v>
      </c>
      <c r="P70" s="4">
        <v>83</v>
      </c>
      <c r="Q70" s="4">
        <v>87</v>
      </c>
      <c r="R70" s="4">
        <v>87</v>
      </c>
      <c r="S70" s="4">
        <v>85</v>
      </c>
      <c r="T70" s="4">
        <v>81</v>
      </c>
      <c r="U70" s="4">
        <v>89</v>
      </c>
      <c r="V70" s="4"/>
      <c r="W70" s="4"/>
      <c r="X70" s="4"/>
      <c r="Y70" s="4"/>
      <c r="Z70" s="4"/>
      <c r="AA70" s="4"/>
      <c r="AB70" s="4"/>
      <c r="AC70" s="2">
        <v>74</v>
      </c>
      <c r="AD70" s="4">
        <v>70</v>
      </c>
      <c r="AE70" s="6">
        <f>(E70*5+F70*2+G70*2+H70*3+I70*3+J70*0+K70*2+L70*2+M70*3+N70*1+O70*4+P70*5+Q70*3+R70*0+S70*2+T70*3+U70*2+AC70+AD70)/44</f>
        <v>85.818181818181813</v>
      </c>
      <c r="AF70" s="6">
        <v>0.62</v>
      </c>
      <c r="AG70" s="6">
        <f t="shared" si="4"/>
        <v>86.438181818181818</v>
      </c>
    </row>
    <row r="71" spans="1:33" x14ac:dyDescent="0.2">
      <c r="A71" s="2">
        <v>70</v>
      </c>
      <c r="B71" s="2">
        <v>2021112167</v>
      </c>
      <c r="C71" s="2" t="s">
        <v>13</v>
      </c>
      <c r="D71" s="2" t="s">
        <v>20</v>
      </c>
      <c r="E71" s="2">
        <v>90</v>
      </c>
      <c r="F71" s="2">
        <v>87</v>
      </c>
      <c r="G71" s="2">
        <v>91</v>
      </c>
      <c r="H71" s="2">
        <v>91</v>
      </c>
      <c r="I71" s="2">
        <v>93</v>
      </c>
      <c r="J71" s="2">
        <v>92</v>
      </c>
      <c r="K71" s="2">
        <v>71</v>
      </c>
      <c r="L71" s="2">
        <v>89</v>
      </c>
      <c r="M71" s="4">
        <v>79</v>
      </c>
      <c r="N71" s="4">
        <v>83</v>
      </c>
      <c r="O71" s="4">
        <v>94</v>
      </c>
      <c r="P71" s="4">
        <v>85</v>
      </c>
      <c r="Q71" s="4">
        <v>71</v>
      </c>
      <c r="R71" s="4">
        <v>88</v>
      </c>
      <c r="S71" s="4">
        <v>72</v>
      </c>
      <c r="T71" s="4">
        <v>85</v>
      </c>
      <c r="U71" s="4" t="s">
        <v>36</v>
      </c>
      <c r="V71" s="4"/>
      <c r="W71" s="4"/>
      <c r="X71" s="4"/>
      <c r="Y71" s="4"/>
      <c r="Z71" s="4"/>
      <c r="AA71" s="4"/>
      <c r="AB71" s="4"/>
      <c r="AC71" s="2">
        <v>82</v>
      </c>
      <c r="AD71" s="4">
        <v>87</v>
      </c>
      <c r="AE71" s="6">
        <f>(E71*5+F71*2+G71*2+H71*3+I71*3+J71*0+K71*2+L71*2+M71*3+N71*1+O71*4+P71*5+Q71*3+R71*0+S71*2+T71*3+AC71+AD71)/42</f>
        <v>85.238095238095241</v>
      </c>
      <c r="AF71" s="6">
        <v>1.18</v>
      </c>
      <c r="AG71" s="6">
        <f t="shared" si="4"/>
        <v>86.418095238095248</v>
      </c>
    </row>
    <row r="72" spans="1:33" x14ac:dyDescent="0.2">
      <c r="A72" s="2">
        <v>71</v>
      </c>
      <c r="B72" s="2">
        <v>2021111982</v>
      </c>
      <c r="C72" s="2" t="s">
        <v>13</v>
      </c>
      <c r="D72" s="2" t="s">
        <v>14</v>
      </c>
      <c r="E72" s="2">
        <v>81</v>
      </c>
      <c r="F72" s="2">
        <v>90</v>
      </c>
      <c r="G72" s="2">
        <v>93</v>
      </c>
      <c r="H72" s="2">
        <v>92</v>
      </c>
      <c r="I72" s="2">
        <v>85</v>
      </c>
      <c r="J72" s="2">
        <v>94</v>
      </c>
      <c r="K72" s="2">
        <v>82</v>
      </c>
      <c r="L72" s="2">
        <v>86</v>
      </c>
      <c r="M72" s="4">
        <v>93</v>
      </c>
      <c r="N72" s="4">
        <v>88</v>
      </c>
      <c r="O72" s="4">
        <v>84</v>
      </c>
      <c r="P72" s="4">
        <v>91</v>
      </c>
      <c r="Q72" s="4">
        <v>88</v>
      </c>
      <c r="R72" s="4">
        <v>92</v>
      </c>
      <c r="S72" s="4">
        <v>76</v>
      </c>
      <c r="T72" s="4">
        <v>74</v>
      </c>
      <c r="U72" s="4">
        <v>96</v>
      </c>
      <c r="V72" s="4"/>
      <c r="W72" s="4"/>
      <c r="X72" s="4"/>
      <c r="Y72" s="4"/>
      <c r="Z72" s="4"/>
      <c r="AA72" s="4"/>
      <c r="AB72" s="4"/>
      <c r="AC72" s="2">
        <v>81</v>
      </c>
      <c r="AD72" s="4">
        <v>90</v>
      </c>
      <c r="AE72" s="6">
        <f>(E72*5+F72*2+G72*2+H72*3+I72*3+J72*0+K72*2+L72*2+M72*3+N72*1+O72*4+P72*5+Q72*3+R72*0+S72*2+T72*3+U72*2+AC72+AD72)/44</f>
        <v>86.295454545454547</v>
      </c>
      <c r="AF72" s="6">
        <v>0.12</v>
      </c>
      <c r="AG72" s="6">
        <f t="shared" si="4"/>
        <v>86.415454545454551</v>
      </c>
    </row>
    <row r="73" spans="1:33" x14ac:dyDescent="0.2">
      <c r="A73" s="2">
        <v>72</v>
      </c>
      <c r="B73" s="2">
        <v>2021111959</v>
      </c>
      <c r="C73" s="2" t="s">
        <v>13</v>
      </c>
      <c r="D73" s="2" t="s">
        <v>25</v>
      </c>
      <c r="E73" s="2">
        <v>93</v>
      </c>
      <c r="F73" s="2">
        <v>68</v>
      </c>
      <c r="G73" s="2">
        <v>82</v>
      </c>
      <c r="H73" s="2">
        <v>86</v>
      </c>
      <c r="I73" s="2">
        <v>92</v>
      </c>
      <c r="J73" s="2">
        <v>92</v>
      </c>
      <c r="K73" s="2">
        <v>81</v>
      </c>
      <c r="L73" s="2">
        <v>83</v>
      </c>
      <c r="M73" s="4">
        <v>82</v>
      </c>
      <c r="N73" s="4">
        <v>71</v>
      </c>
      <c r="O73" s="4">
        <v>87</v>
      </c>
      <c r="P73" s="4">
        <v>95</v>
      </c>
      <c r="Q73" s="4">
        <v>82</v>
      </c>
      <c r="R73" s="4">
        <v>93</v>
      </c>
      <c r="S73" s="4">
        <v>83</v>
      </c>
      <c r="T73" s="4">
        <v>84</v>
      </c>
      <c r="U73" s="4">
        <v>91</v>
      </c>
      <c r="V73" s="4"/>
      <c r="W73" s="4"/>
      <c r="X73" s="4"/>
      <c r="Y73" s="4"/>
      <c r="Z73" s="4"/>
      <c r="AA73" s="4"/>
      <c r="AB73" s="4"/>
      <c r="AC73" s="2">
        <v>91</v>
      </c>
      <c r="AD73" s="4">
        <v>95.4</v>
      </c>
      <c r="AE73" s="6">
        <f>(E73*5+F73*2+G73*2+H73*3+I73*3+J73*0+K73*2+L73*2+M73*3+N73*1+O73*4+P73*5+Q73*3+R73*0+S73*2+T73*3+U73*2+AC73+AD73)/44</f>
        <v>86.350000000000009</v>
      </c>
      <c r="AF73" s="6">
        <v>0</v>
      </c>
      <c r="AG73" s="6">
        <f t="shared" si="4"/>
        <v>86.350000000000009</v>
      </c>
    </row>
    <row r="74" spans="1:33" x14ac:dyDescent="0.2">
      <c r="A74" s="2">
        <v>73</v>
      </c>
      <c r="B74" s="2">
        <v>2021111905</v>
      </c>
      <c r="C74" s="2" t="s">
        <v>13</v>
      </c>
      <c r="D74" s="2" t="s">
        <v>23</v>
      </c>
      <c r="E74" s="2">
        <v>92</v>
      </c>
      <c r="F74" s="2">
        <v>80</v>
      </c>
      <c r="G74" s="2">
        <v>95</v>
      </c>
      <c r="H74" s="2">
        <v>89</v>
      </c>
      <c r="I74" s="2">
        <v>89</v>
      </c>
      <c r="J74" s="2">
        <v>94</v>
      </c>
      <c r="K74" s="2">
        <v>91</v>
      </c>
      <c r="L74" s="2">
        <v>96</v>
      </c>
      <c r="M74" s="4">
        <v>79</v>
      </c>
      <c r="N74" s="4">
        <v>86</v>
      </c>
      <c r="O74" s="4">
        <v>78</v>
      </c>
      <c r="P74" s="4">
        <v>76</v>
      </c>
      <c r="Q74" s="4">
        <v>86</v>
      </c>
      <c r="R74" s="4">
        <v>95</v>
      </c>
      <c r="S74" s="4">
        <v>86</v>
      </c>
      <c r="T74" s="4">
        <v>87</v>
      </c>
      <c r="U74" s="4">
        <v>96</v>
      </c>
      <c r="V74" s="4"/>
      <c r="W74" s="4"/>
      <c r="X74" s="4"/>
      <c r="Y74" s="4"/>
      <c r="Z74" s="4"/>
      <c r="AA74" s="4"/>
      <c r="AB74" s="4"/>
      <c r="AC74" s="2">
        <v>78</v>
      </c>
      <c r="AD74" s="4">
        <v>95</v>
      </c>
      <c r="AE74" s="6">
        <f>(E74*5+F74*2+G74*2+H74*3+I74*3+J74*0+K74*2+L74*2+M74*3+N74*1+O74*4+P74*5+Q74*3+R74*0+S74*2+T74*3+U74*2+AC74+AD74)/44</f>
        <v>86.11363636363636</v>
      </c>
      <c r="AF74" s="6">
        <v>0.12</v>
      </c>
      <c r="AG74" s="6">
        <f t="shared" si="4"/>
        <v>86.233636363636364</v>
      </c>
    </row>
    <row r="75" spans="1:33" x14ac:dyDescent="0.2">
      <c r="A75" s="2">
        <v>74</v>
      </c>
      <c r="B75" s="2">
        <v>2021112054</v>
      </c>
      <c r="C75" s="2" t="s">
        <v>13</v>
      </c>
      <c r="D75" s="2" t="s">
        <v>17</v>
      </c>
      <c r="E75" s="2">
        <v>87</v>
      </c>
      <c r="F75" s="2">
        <v>92</v>
      </c>
      <c r="G75" s="2">
        <v>88</v>
      </c>
      <c r="H75" s="2">
        <v>91</v>
      </c>
      <c r="I75" s="2">
        <v>90</v>
      </c>
      <c r="J75" s="2">
        <v>92</v>
      </c>
      <c r="K75" s="2">
        <v>82</v>
      </c>
      <c r="L75" s="2">
        <v>92</v>
      </c>
      <c r="M75" s="4">
        <v>92</v>
      </c>
      <c r="N75" s="4">
        <v>90</v>
      </c>
      <c r="O75" s="4">
        <v>78</v>
      </c>
      <c r="P75" s="4">
        <v>86</v>
      </c>
      <c r="Q75" s="4">
        <v>88</v>
      </c>
      <c r="R75" s="4">
        <v>90</v>
      </c>
      <c r="S75" s="4">
        <v>75</v>
      </c>
      <c r="T75" s="4">
        <v>81</v>
      </c>
      <c r="U75" s="4">
        <v>83</v>
      </c>
      <c r="V75" s="4"/>
      <c r="W75" s="4"/>
      <c r="X75" s="4"/>
      <c r="Y75" s="4"/>
      <c r="Z75" s="4"/>
      <c r="AA75" s="4"/>
      <c r="AB75" s="4"/>
      <c r="AC75" s="2">
        <v>82</v>
      </c>
      <c r="AD75" s="4">
        <v>94.4</v>
      </c>
      <c r="AE75" s="6">
        <f>(E75*5+F75*2+G75*2+H75*3+I75*3+J75*0+K75*2+L75*2+M75*3+N75*1+O75*4+P75*5+Q75*3+R75*0+S75*2+T75*3+U75*2+AC75+AD75)/44</f>
        <v>86.213636363636368</v>
      </c>
      <c r="AF75" s="6">
        <v>0</v>
      </c>
      <c r="AG75" s="6">
        <f t="shared" si="4"/>
        <v>86.213636363636368</v>
      </c>
    </row>
    <row r="76" spans="1:33" x14ac:dyDescent="0.2">
      <c r="A76" s="2">
        <v>75</v>
      </c>
      <c r="B76" s="2">
        <v>2021111884</v>
      </c>
      <c r="C76" s="2" t="s">
        <v>13</v>
      </c>
      <c r="D76" s="2" t="s">
        <v>23</v>
      </c>
      <c r="E76" s="2">
        <v>81</v>
      </c>
      <c r="F76" s="2">
        <v>73</v>
      </c>
      <c r="G76" s="2">
        <v>87</v>
      </c>
      <c r="H76" s="2">
        <v>88</v>
      </c>
      <c r="I76" s="2">
        <v>85</v>
      </c>
      <c r="J76" s="2">
        <v>88</v>
      </c>
      <c r="K76" s="2">
        <v>83</v>
      </c>
      <c r="L76" s="2">
        <v>95</v>
      </c>
      <c r="M76" s="4">
        <v>90</v>
      </c>
      <c r="N76" s="4">
        <v>89</v>
      </c>
      <c r="O76" s="4">
        <v>76</v>
      </c>
      <c r="P76" s="4">
        <v>91</v>
      </c>
      <c r="Q76" s="4">
        <v>86</v>
      </c>
      <c r="R76" s="4">
        <v>94</v>
      </c>
      <c r="S76" s="4">
        <v>86</v>
      </c>
      <c r="T76" s="4">
        <v>86</v>
      </c>
      <c r="U76" s="4" t="s">
        <v>36</v>
      </c>
      <c r="V76" s="4"/>
      <c r="W76" s="4"/>
      <c r="X76" s="4"/>
      <c r="Y76" s="4"/>
      <c r="Z76" s="4"/>
      <c r="AA76" s="4"/>
      <c r="AB76" s="4"/>
      <c r="AC76" s="2">
        <v>91</v>
      </c>
      <c r="AD76" s="4">
        <v>95.8</v>
      </c>
      <c r="AE76" s="6">
        <f>(E76*5+F76*2+G76*2+H76*3+I76*3+J76*0+K76*2+L76*2+M76*3+N76*1+O76*4+P76*5+Q76*3+R76*0+S76*2+T76*3+AC76+AD76)/42</f>
        <v>85.542857142857144</v>
      </c>
      <c r="AF76" s="6">
        <v>0.62</v>
      </c>
      <c r="AG76" s="6">
        <f t="shared" si="4"/>
        <v>86.162857142857149</v>
      </c>
    </row>
    <row r="77" spans="1:33" x14ac:dyDescent="0.2">
      <c r="A77" s="2">
        <v>76</v>
      </c>
      <c r="B77" s="2">
        <v>2021112107</v>
      </c>
      <c r="C77" s="2" t="s">
        <v>13</v>
      </c>
      <c r="D77" s="2" t="s">
        <v>19</v>
      </c>
      <c r="E77" s="2">
        <v>86</v>
      </c>
      <c r="F77" s="2">
        <v>72</v>
      </c>
      <c r="G77" s="2">
        <v>96</v>
      </c>
      <c r="H77" s="2">
        <v>91</v>
      </c>
      <c r="I77" s="2">
        <v>81</v>
      </c>
      <c r="J77" s="2">
        <v>92</v>
      </c>
      <c r="K77" s="2">
        <v>85</v>
      </c>
      <c r="L77" s="2">
        <v>86</v>
      </c>
      <c r="M77" s="4">
        <v>93</v>
      </c>
      <c r="N77" s="4">
        <v>85</v>
      </c>
      <c r="O77" s="4">
        <v>93</v>
      </c>
      <c r="P77" s="4">
        <v>80</v>
      </c>
      <c r="Q77" s="4">
        <v>89</v>
      </c>
      <c r="R77" s="4">
        <v>94</v>
      </c>
      <c r="S77" s="4">
        <v>82</v>
      </c>
      <c r="T77" s="4">
        <v>84</v>
      </c>
      <c r="U77" s="4">
        <v>95</v>
      </c>
      <c r="V77" s="4"/>
      <c r="W77" s="4"/>
      <c r="X77" s="4"/>
      <c r="Y77" s="4"/>
      <c r="Z77" s="4"/>
      <c r="AA77" s="4"/>
      <c r="AB77" s="4"/>
      <c r="AC77" s="2">
        <v>79</v>
      </c>
      <c r="AD77" s="4">
        <v>74.8</v>
      </c>
      <c r="AE77" s="6">
        <f>(E77*5+F77*2+G77*2+H77*3+I77*3+J77*0+K77*2+L77*2+M77*3+N77*1+O77*4+P77*5+Q77*3+R77*0+S77*2+T77*3+U77*2+AC77+AD77)/44</f>
        <v>86.063636363636363</v>
      </c>
      <c r="AF77" s="6">
        <v>0.04</v>
      </c>
      <c r="AG77" s="6">
        <f t="shared" si="4"/>
        <v>86.103636363636369</v>
      </c>
    </row>
    <row r="78" spans="1:33" x14ac:dyDescent="0.2">
      <c r="A78" s="2">
        <v>77</v>
      </c>
      <c r="B78" s="2">
        <v>2021111883</v>
      </c>
      <c r="C78" s="2" t="s">
        <v>13</v>
      </c>
      <c r="D78" s="2" t="s">
        <v>23</v>
      </c>
      <c r="E78" s="2">
        <v>84</v>
      </c>
      <c r="F78" s="2">
        <v>75</v>
      </c>
      <c r="G78" s="2">
        <v>90</v>
      </c>
      <c r="H78" s="2">
        <v>83</v>
      </c>
      <c r="I78" s="2">
        <v>93</v>
      </c>
      <c r="J78" s="2">
        <v>87</v>
      </c>
      <c r="K78" s="2">
        <v>80</v>
      </c>
      <c r="L78" s="2">
        <v>84</v>
      </c>
      <c r="M78" s="4">
        <v>94</v>
      </c>
      <c r="N78" s="4">
        <v>87</v>
      </c>
      <c r="O78" s="4">
        <v>91</v>
      </c>
      <c r="P78" s="4">
        <v>98</v>
      </c>
      <c r="Q78" s="4">
        <v>83</v>
      </c>
      <c r="R78" s="4">
        <v>94</v>
      </c>
      <c r="S78" s="4">
        <v>71</v>
      </c>
      <c r="T78" s="4">
        <v>78</v>
      </c>
      <c r="U78" s="4" t="s">
        <v>36</v>
      </c>
      <c r="V78" s="4"/>
      <c r="W78" s="4"/>
      <c r="X78" s="4"/>
      <c r="Y78" s="4"/>
      <c r="Z78" s="4"/>
      <c r="AA78" s="4"/>
      <c r="AB78" s="4"/>
      <c r="AC78" s="2">
        <v>80</v>
      </c>
      <c r="AD78" s="4">
        <v>82</v>
      </c>
      <c r="AE78" s="6">
        <f>(E78*5+F78*2+G78*2+H78*3+I78*3+J78*0+K78*2+L78*2+M78*3+N78*1+O78*4+P78*5+Q78*3+R78*0+S78*2+T78*3+AC78+AD78)/42</f>
        <v>86.095238095238102</v>
      </c>
      <c r="AF78" s="6">
        <v>0</v>
      </c>
      <c r="AG78" s="6">
        <f t="shared" si="4"/>
        <v>86.095238095238102</v>
      </c>
    </row>
    <row r="79" spans="1:33" x14ac:dyDescent="0.2">
      <c r="A79" s="2">
        <v>78</v>
      </c>
      <c r="B79" s="2">
        <v>2021112122</v>
      </c>
      <c r="C79" s="2" t="s">
        <v>13</v>
      </c>
      <c r="D79" s="2" t="s">
        <v>19</v>
      </c>
      <c r="E79" s="2">
        <v>77</v>
      </c>
      <c r="F79" s="2">
        <v>89</v>
      </c>
      <c r="G79" s="2">
        <v>93</v>
      </c>
      <c r="H79" s="2">
        <v>92</v>
      </c>
      <c r="I79" s="2">
        <v>89</v>
      </c>
      <c r="J79" s="2">
        <v>92</v>
      </c>
      <c r="K79" s="2">
        <v>83</v>
      </c>
      <c r="L79" s="2">
        <v>90</v>
      </c>
      <c r="M79" s="4">
        <v>93</v>
      </c>
      <c r="N79" s="4">
        <v>85</v>
      </c>
      <c r="O79" s="4">
        <v>82</v>
      </c>
      <c r="P79" s="4">
        <v>87</v>
      </c>
      <c r="Q79" s="4">
        <v>74</v>
      </c>
      <c r="R79" s="4">
        <v>93</v>
      </c>
      <c r="S79" s="4">
        <v>84</v>
      </c>
      <c r="T79" s="4">
        <v>80</v>
      </c>
      <c r="U79" s="4">
        <v>97</v>
      </c>
      <c r="V79" s="4"/>
      <c r="W79" s="4"/>
      <c r="X79" s="4"/>
      <c r="Y79" s="4"/>
      <c r="Z79" s="4"/>
      <c r="AA79" s="4"/>
      <c r="AB79" s="4"/>
      <c r="AC79" s="2">
        <v>94</v>
      </c>
      <c r="AD79" s="4">
        <v>94</v>
      </c>
      <c r="AE79" s="6">
        <f>(E79*5+F79*2+G79*2+H79*3+I79*3+J79*0+K79*2+L79*2+M79*3+N79*1+O79*4+P79*5+Q79*3+R79*0+S79*2+T79*3+U79*2+AC79+AD79)/44</f>
        <v>85.840909090909093</v>
      </c>
      <c r="AF79" s="6">
        <v>0.04</v>
      </c>
      <c r="AG79" s="6">
        <f t="shared" si="4"/>
        <v>85.8809090909091</v>
      </c>
    </row>
    <row r="80" spans="1:33" x14ac:dyDescent="0.2">
      <c r="A80" s="2">
        <v>79</v>
      </c>
      <c r="B80" s="2">
        <v>2021112055</v>
      </c>
      <c r="C80" s="2" t="s">
        <v>13</v>
      </c>
      <c r="D80" s="2" t="s">
        <v>17</v>
      </c>
      <c r="E80" s="2">
        <v>94</v>
      </c>
      <c r="F80" s="2">
        <v>76</v>
      </c>
      <c r="G80" s="2">
        <v>87</v>
      </c>
      <c r="H80" s="2">
        <v>91</v>
      </c>
      <c r="I80" s="2">
        <v>86</v>
      </c>
      <c r="J80" s="2">
        <v>94</v>
      </c>
      <c r="K80" s="2">
        <v>81</v>
      </c>
      <c r="L80" s="2">
        <v>90</v>
      </c>
      <c r="M80" s="4">
        <v>87</v>
      </c>
      <c r="N80" s="4">
        <v>86</v>
      </c>
      <c r="O80" s="4">
        <v>78</v>
      </c>
      <c r="P80" s="4">
        <v>88</v>
      </c>
      <c r="Q80" s="4">
        <v>88</v>
      </c>
      <c r="R80" s="4">
        <v>86</v>
      </c>
      <c r="S80" s="4">
        <v>75</v>
      </c>
      <c r="T80" s="4">
        <v>75</v>
      </c>
      <c r="U80" s="4">
        <v>87</v>
      </c>
      <c r="V80" s="4"/>
      <c r="W80" s="4"/>
      <c r="X80" s="4"/>
      <c r="Y80" s="4"/>
      <c r="Z80" s="4"/>
      <c r="AA80" s="4"/>
      <c r="AB80" s="4"/>
      <c r="AC80" s="2">
        <v>79</v>
      </c>
      <c r="AD80" s="4">
        <v>95.2</v>
      </c>
      <c r="AE80" s="6">
        <f>(E80*5+F80*2+G80*2+H80*3+I80*3+J80*0+K80*2+L80*2+M80*3+N80*1+O80*4+P80*5+Q80*3+R80*0+S80*2+T80*3+U80*2+AC80+AD80)/44</f>
        <v>85.345454545454544</v>
      </c>
      <c r="AF80" s="6">
        <v>0.4</v>
      </c>
      <c r="AG80" s="6">
        <f t="shared" si="4"/>
        <v>85.74545454545455</v>
      </c>
    </row>
    <row r="81" spans="1:33" x14ac:dyDescent="0.2">
      <c r="A81" s="2">
        <v>80</v>
      </c>
      <c r="B81" s="2">
        <v>2021112118</v>
      </c>
      <c r="C81" s="2" t="s">
        <v>13</v>
      </c>
      <c r="D81" s="2" t="s">
        <v>19</v>
      </c>
      <c r="E81" s="2">
        <v>82</v>
      </c>
      <c r="F81" s="2">
        <v>93</v>
      </c>
      <c r="G81" s="2">
        <v>96</v>
      </c>
      <c r="H81" s="2">
        <v>90</v>
      </c>
      <c r="I81" s="2">
        <v>87</v>
      </c>
      <c r="J81" s="2">
        <v>92</v>
      </c>
      <c r="K81" s="2">
        <v>82</v>
      </c>
      <c r="L81" s="2">
        <v>87</v>
      </c>
      <c r="M81" s="4">
        <v>88</v>
      </c>
      <c r="N81" s="4">
        <v>83</v>
      </c>
      <c r="O81" s="4">
        <v>91</v>
      </c>
      <c r="P81" s="4">
        <v>83</v>
      </c>
      <c r="Q81" s="4">
        <v>80</v>
      </c>
      <c r="R81" s="4">
        <v>94</v>
      </c>
      <c r="S81" s="4">
        <v>74</v>
      </c>
      <c r="T81" s="4">
        <v>82</v>
      </c>
      <c r="U81" s="4">
        <v>91</v>
      </c>
      <c r="V81" s="4">
        <v>85</v>
      </c>
      <c r="W81" s="4"/>
      <c r="X81" s="4"/>
      <c r="Y81" s="4"/>
      <c r="Z81" s="4"/>
      <c r="AA81" s="4"/>
      <c r="AB81" s="4"/>
      <c r="AC81" s="2">
        <v>90</v>
      </c>
      <c r="AD81" s="4">
        <v>85.2</v>
      </c>
      <c r="AE81" s="6">
        <f>(E81*5+F81*2+G81*2+H81*3+I81*3+J81*0+K81*2+L81*2+M81*3+N81*1+O81*4+P81*5+Q81*3+R81*0+S81*2+T81*3+U81*2+V81*2+AC81+AD81)/46</f>
        <v>85.743478260869566</v>
      </c>
      <c r="AF81" s="6">
        <v>0</v>
      </c>
      <c r="AG81" s="6">
        <f t="shared" si="4"/>
        <v>85.743478260869566</v>
      </c>
    </row>
    <row r="82" spans="1:33" x14ac:dyDescent="0.2">
      <c r="A82" s="2">
        <v>81</v>
      </c>
      <c r="B82" s="2">
        <v>2021111845</v>
      </c>
      <c r="C82" s="2" t="s">
        <v>13</v>
      </c>
      <c r="D82" s="2" t="s">
        <v>22</v>
      </c>
      <c r="E82" s="2">
        <v>72</v>
      </c>
      <c r="F82" s="2">
        <v>68</v>
      </c>
      <c r="G82" s="2">
        <v>93</v>
      </c>
      <c r="H82" s="2">
        <v>88</v>
      </c>
      <c r="I82" s="2">
        <v>92</v>
      </c>
      <c r="J82" s="2">
        <v>92</v>
      </c>
      <c r="K82" s="2">
        <v>87</v>
      </c>
      <c r="L82" s="2">
        <v>82</v>
      </c>
      <c r="M82" s="2">
        <v>95</v>
      </c>
      <c r="N82" s="2">
        <v>90</v>
      </c>
      <c r="O82" s="2">
        <v>85</v>
      </c>
      <c r="P82" s="2">
        <v>85</v>
      </c>
      <c r="Q82" s="2">
        <v>87</v>
      </c>
      <c r="R82" s="2">
        <v>96</v>
      </c>
      <c r="S82" s="2">
        <v>86</v>
      </c>
      <c r="T82" s="2">
        <v>85</v>
      </c>
      <c r="U82" s="5">
        <v>98</v>
      </c>
      <c r="V82" s="4"/>
      <c r="W82" s="4"/>
      <c r="X82" s="4"/>
      <c r="Y82" s="4"/>
      <c r="Z82" s="4"/>
      <c r="AA82" s="4"/>
      <c r="AB82" s="4"/>
      <c r="AC82" s="2">
        <v>79</v>
      </c>
      <c r="AD82" s="2">
        <v>90</v>
      </c>
      <c r="AE82" s="6">
        <f>(E82*5+F82*2+G82*2+H82*3+I82*3+J82*0+K82*2+L82*2+M82*3+N82*1+O82*4+P82*5+Q82*3+R82*0+S82*2+T82*3+U82*2+AC82+AD82)/44</f>
        <v>85.295454545454547</v>
      </c>
      <c r="AF82" s="6">
        <v>0.04</v>
      </c>
      <c r="AG82" s="6">
        <f t="shared" si="4"/>
        <v>85.335454545454553</v>
      </c>
    </row>
    <row r="83" spans="1:33" x14ac:dyDescent="0.2">
      <c r="A83" s="2">
        <v>82</v>
      </c>
      <c r="B83" s="2">
        <v>2021112121</v>
      </c>
      <c r="C83" s="2" t="s">
        <v>13</v>
      </c>
      <c r="D83" s="2" t="s">
        <v>19</v>
      </c>
      <c r="E83" s="2">
        <v>83</v>
      </c>
      <c r="F83" s="2">
        <v>69</v>
      </c>
      <c r="G83" s="2">
        <v>93</v>
      </c>
      <c r="H83" s="2">
        <v>92</v>
      </c>
      <c r="I83" s="2">
        <v>86</v>
      </c>
      <c r="J83" s="2">
        <v>92</v>
      </c>
      <c r="K83" s="2">
        <v>85</v>
      </c>
      <c r="L83" s="2">
        <v>94</v>
      </c>
      <c r="M83" s="4">
        <v>80</v>
      </c>
      <c r="N83" s="4">
        <v>81</v>
      </c>
      <c r="O83" s="4">
        <v>91</v>
      </c>
      <c r="P83" s="4">
        <v>88</v>
      </c>
      <c r="Q83" s="4">
        <v>76</v>
      </c>
      <c r="R83" s="4">
        <v>88</v>
      </c>
      <c r="S83" s="4">
        <v>83</v>
      </c>
      <c r="T83" s="4">
        <v>86</v>
      </c>
      <c r="U83" s="4">
        <v>91</v>
      </c>
      <c r="V83" s="4"/>
      <c r="W83" s="4"/>
      <c r="X83" s="4"/>
      <c r="Y83" s="4"/>
      <c r="Z83" s="4"/>
      <c r="AA83" s="4"/>
      <c r="AB83" s="4"/>
      <c r="AC83" s="2">
        <v>79</v>
      </c>
      <c r="AD83" s="4">
        <v>85</v>
      </c>
      <c r="AE83" s="6">
        <f>(E83*5+F83*2+G83*2+H83*3+I83*3+J83*0+K83*2+L83*2+M83*3+N83*1+O83*4+P83*5+Q83*3+R83*0+S83*2+T83*3+U83*2+AC83+AD83)/44</f>
        <v>85.318181818181813</v>
      </c>
      <c r="AF83" s="6">
        <v>0</v>
      </c>
      <c r="AG83" s="6">
        <f t="shared" si="4"/>
        <v>85.318181818181813</v>
      </c>
    </row>
    <row r="84" spans="1:33" x14ac:dyDescent="0.2">
      <c r="A84" s="2">
        <v>83</v>
      </c>
      <c r="B84" s="2">
        <v>2021112180</v>
      </c>
      <c r="C84" s="2" t="s">
        <v>13</v>
      </c>
      <c r="D84" s="2" t="s">
        <v>20</v>
      </c>
      <c r="E84" s="2">
        <v>86</v>
      </c>
      <c r="F84" s="2">
        <v>68</v>
      </c>
      <c r="G84" s="2">
        <v>92</v>
      </c>
      <c r="H84" s="2">
        <v>83</v>
      </c>
      <c r="I84" s="2">
        <v>87</v>
      </c>
      <c r="J84" s="2">
        <v>92</v>
      </c>
      <c r="K84" s="2">
        <v>77</v>
      </c>
      <c r="L84" s="2">
        <v>90</v>
      </c>
      <c r="M84" s="4">
        <v>82</v>
      </c>
      <c r="N84" s="4">
        <v>84</v>
      </c>
      <c r="O84" s="4">
        <v>91</v>
      </c>
      <c r="P84" s="4">
        <v>94</v>
      </c>
      <c r="Q84" s="4">
        <v>83</v>
      </c>
      <c r="R84" s="4">
        <v>88</v>
      </c>
      <c r="S84" s="4">
        <v>76</v>
      </c>
      <c r="T84" s="4">
        <v>80</v>
      </c>
      <c r="U84" s="4">
        <v>86</v>
      </c>
      <c r="V84" s="4"/>
      <c r="W84" s="4"/>
      <c r="X84" s="4"/>
      <c r="Y84" s="4"/>
      <c r="Z84" s="4"/>
      <c r="AA84" s="4"/>
      <c r="AB84" s="4"/>
      <c r="AC84" s="2">
        <v>78</v>
      </c>
      <c r="AD84" s="4">
        <v>94.3</v>
      </c>
      <c r="AE84" s="6">
        <f>(E84*5+F84*2+G84*2+H84*3+I84*3+J84*0+K84*2+L84*2+M84*3+N84*1+O84*4+P84*5+Q84*3+R84*0+S84*2+T84*3+U84*2+AC84+AD84)/44</f>
        <v>85.075000000000003</v>
      </c>
      <c r="AF84" s="6">
        <v>0.2</v>
      </c>
      <c r="AG84" s="6">
        <f t="shared" si="4"/>
        <v>85.275000000000006</v>
      </c>
    </row>
    <row r="85" spans="1:33" x14ac:dyDescent="0.2">
      <c r="A85" s="2">
        <v>84</v>
      </c>
      <c r="B85" s="2">
        <v>2021112042</v>
      </c>
      <c r="C85" s="2" t="s">
        <v>13</v>
      </c>
      <c r="D85" s="2" t="s">
        <v>17</v>
      </c>
      <c r="E85" s="2">
        <v>86</v>
      </c>
      <c r="F85" s="2">
        <v>88</v>
      </c>
      <c r="G85" s="2">
        <v>95</v>
      </c>
      <c r="H85" s="2">
        <v>94</v>
      </c>
      <c r="I85" s="2">
        <v>86</v>
      </c>
      <c r="J85" s="2">
        <v>96</v>
      </c>
      <c r="K85" s="2">
        <v>80</v>
      </c>
      <c r="L85" s="2">
        <v>95</v>
      </c>
      <c r="M85" s="4">
        <v>85</v>
      </c>
      <c r="N85" s="4">
        <v>87</v>
      </c>
      <c r="O85" s="4">
        <v>79</v>
      </c>
      <c r="P85" s="4">
        <v>84</v>
      </c>
      <c r="Q85" s="4">
        <v>81</v>
      </c>
      <c r="R85" s="4">
        <v>89</v>
      </c>
      <c r="S85" s="4">
        <v>81</v>
      </c>
      <c r="T85" s="4">
        <v>77</v>
      </c>
      <c r="U85" s="4">
        <v>92</v>
      </c>
      <c r="V85" s="4"/>
      <c r="W85" s="4"/>
      <c r="X85" s="4"/>
      <c r="Y85" s="4"/>
      <c r="Z85" s="4"/>
      <c r="AA85" s="4"/>
      <c r="AB85" s="4"/>
      <c r="AC85" s="2">
        <v>80</v>
      </c>
      <c r="AD85" s="4">
        <v>87.8</v>
      </c>
      <c r="AE85" s="6">
        <f>(E85*5+F85*2+G85*2+H85*3+I85*3+J85*0+K85*2+L85*2+M85*3+N85*1+O85*4+P85*5+Q85*3+R85*0+S85*2+T85*3+U85*2+AC85+AD85)/44</f>
        <v>85.268181818181816</v>
      </c>
      <c r="AF85" s="6">
        <v>0</v>
      </c>
      <c r="AG85" s="6">
        <f t="shared" si="4"/>
        <v>85.268181818181816</v>
      </c>
    </row>
    <row r="86" spans="1:33" x14ac:dyDescent="0.2">
      <c r="A86" s="2">
        <v>85</v>
      </c>
      <c r="B86" s="2">
        <v>2021111897</v>
      </c>
      <c r="C86" s="2" t="s">
        <v>13</v>
      </c>
      <c r="D86" s="2" t="s">
        <v>23</v>
      </c>
      <c r="E86" s="2">
        <v>82</v>
      </c>
      <c r="F86" s="2">
        <v>83</v>
      </c>
      <c r="G86" s="2">
        <v>94</v>
      </c>
      <c r="H86" s="2">
        <v>86</v>
      </c>
      <c r="I86" s="2">
        <v>86</v>
      </c>
      <c r="J86" s="2">
        <v>88</v>
      </c>
      <c r="K86" s="2">
        <v>77</v>
      </c>
      <c r="L86" s="2">
        <v>95</v>
      </c>
      <c r="M86" s="4">
        <v>93</v>
      </c>
      <c r="N86" s="4">
        <v>81</v>
      </c>
      <c r="O86" s="4">
        <v>72</v>
      </c>
      <c r="P86" s="4">
        <v>92</v>
      </c>
      <c r="Q86" s="4">
        <v>88</v>
      </c>
      <c r="R86" s="4">
        <v>94</v>
      </c>
      <c r="S86" s="4">
        <v>72</v>
      </c>
      <c r="T86" s="4">
        <v>84</v>
      </c>
      <c r="U86" s="4">
        <v>88</v>
      </c>
      <c r="V86" s="4"/>
      <c r="W86" s="4"/>
      <c r="X86" s="4"/>
      <c r="Y86" s="4"/>
      <c r="Z86" s="4"/>
      <c r="AA86" s="4"/>
      <c r="AB86" s="4"/>
      <c r="AC86" s="2">
        <v>87</v>
      </c>
      <c r="AD86" s="4">
        <v>90</v>
      </c>
      <c r="AE86" s="6">
        <f>(E86*5+F86*2+G86*2+H86*3+I86*3+J86*0+K86*2+L86*2+M86*3+N86*1+O86*4+P86*5+Q86*3+R86*0+S86*2+T86*3+U86*2+AC86+AD86)/44</f>
        <v>85.11363636363636</v>
      </c>
      <c r="AF86" s="6">
        <v>0.12</v>
      </c>
      <c r="AG86" s="6">
        <f t="shared" si="4"/>
        <v>85.233636363636364</v>
      </c>
    </row>
    <row r="87" spans="1:33" x14ac:dyDescent="0.2">
      <c r="A87" s="2">
        <v>86</v>
      </c>
      <c r="B87" s="2">
        <v>2021111942</v>
      </c>
      <c r="C87" s="2" t="s">
        <v>13</v>
      </c>
      <c r="D87" s="2" t="s">
        <v>25</v>
      </c>
      <c r="E87" s="2">
        <v>79</v>
      </c>
      <c r="F87" s="2">
        <v>90</v>
      </c>
      <c r="G87" s="2">
        <v>86</v>
      </c>
      <c r="H87" s="2">
        <v>87</v>
      </c>
      <c r="I87" s="2">
        <v>87</v>
      </c>
      <c r="J87" s="2">
        <v>94</v>
      </c>
      <c r="K87" s="2">
        <v>84</v>
      </c>
      <c r="L87" s="2">
        <v>86</v>
      </c>
      <c r="M87" s="4">
        <v>88</v>
      </c>
      <c r="N87" s="4">
        <v>87</v>
      </c>
      <c r="O87" s="4">
        <v>86</v>
      </c>
      <c r="P87" s="4">
        <v>87</v>
      </c>
      <c r="Q87" s="4">
        <v>84</v>
      </c>
      <c r="R87" s="4">
        <v>96</v>
      </c>
      <c r="S87" s="4">
        <v>76</v>
      </c>
      <c r="T87" s="4">
        <v>87</v>
      </c>
      <c r="U87" s="4" t="s">
        <v>36</v>
      </c>
      <c r="V87" s="4"/>
      <c r="W87" s="4"/>
      <c r="X87" s="4"/>
      <c r="Y87" s="4"/>
      <c r="Z87" s="4"/>
      <c r="AA87" s="4"/>
      <c r="AB87" s="4"/>
      <c r="AC87" s="2">
        <v>67</v>
      </c>
      <c r="AD87" s="4">
        <v>95.6</v>
      </c>
      <c r="AE87" s="6">
        <f>(E87*5+F87*2+G87*2+H87*3+I87*3+J87*0+K87*2+L87*2+M87*3+N87*1+O87*4+P87*5+Q87*3+R87*0+S87*2+T87*3+AC87+AD87)/42</f>
        <v>84.919047619047618</v>
      </c>
      <c r="AF87" s="6">
        <v>0.18</v>
      </c>
      <c r="AG87" s="6">
        <f t="shared" si="4"/>
        <v>85.099047619047624</v>
      </c>
    </row>
    <row r="88" spans="1:33" x14ac:dyDescent="0.2">
      <c r="A88" s="2">
        <v>87</v>
      </c>
      <c r="B88" s="2">
        <v>2021111975</v>
      </c>
      <c r="C88" s="2" t="s">
        <v>13</v>
      </c>
      <c r="D88" s="2" t="s">
        <v>14</v>
      </c>
      <c r="E88" s="2">
        <v>82</v>
      </c>
      <c r="F88" s="2">
        <v>75</v>
      </c>
      <c r="G88" s="2">
        <v>98</v>
      </c>
      <c r="H88" s="2">
        <v>90</v>
      </c>
      <c r="I88" s="2">
        <v>87</v>
      </c>
      <c r="J88" s="2">
        <v>97</v>
      </c>
      <c r="K88" s="2">
        <v>77</v>
      </c>
      <c r="L88" s="2">
        <v>91</v>
      </c>
      <c r="M88" s="4">
        <v>78</v>
      </c>
      <c r="N88" s="4">
        <v>90</v>
      </c>
      <c r="O88" s="4">
        <v>92</v>
      </c>
      <c r="P88" s="4">
        <v>86</v>
      </c>
      <c r="Q88" s="4">
        <v>87</v>
      </c>
      <c r="R88" s="4">
        <v>85</v>
      </c>
      <c r="S88" s="4">
        <v>76</v>
      </c>
      <c r="T88" s="4">
        <v>82</v>
      </c>
      <c r="U88" s="4">
        <v>86</v>
      </c>
      <c r="V88" s="4">
        <v>80.900000000000006</v>
      </c>
      <c r="W88" s="4"/>
      <c r="X88" s="4"/>
      <c r="Y88" s="4"/>
      <c r="Z88" s="4"/>
      <c r="AA88" s="4"/>
      <c r="AB88" s="4"/>
      <c r="AC88" s="2">
        <v>80</v>
      </c>
      <c r="AD88" s="4">
        <v>78</v>
      </c>
      <c r="AE88" s="6">
        <f>(E88*5+F88*2+G88*2+H88*3+I88*3+J88*0+K88*2+L88*2+M88*3+N88*1+O88*4+P88*5+Q88*3+R88*0+S88*2+T88*3+U88*2+V88*2+AC88+AD88)/46</f>
        <v>84.69130434782609</v>
      </c>
      <c r="AF88" s="6">
        <v>0.35</v>
      </c>
      <c r="AG88" s="6">
        <f t="shared" si="4"/>
        <v>85.041304347826085</v>
      </c>
    </row>
    <row r="89" spans="1:33" x14ac:dyDescent="0.2">
      <c r="A89" s="2">
        <v>88</v>
      </c>
      <c r="B89" s="2">
        <v>2021111877</v>
      </c>
      <c r="C89" s="2" t="s">
        <v>13</v>
      </c>
      <c r="D89" s="2" t="s">
        <v>23</v>
      </c>
      <c r="E89" s="2">
        <v>78</v>
      </c>
      <c r="F89" s="2">
        <v>63</v>
      </c>
      <c r="G89" s="2">
        <v>85</v>
      </c>
      <c r="H89" s="2">
        <v>85</v>
      </c>
      <c r="I89" s="2">
        <v>86</v>
      </c>
      <c r="J89" s="2">
        <v>93</v>
      </c>
      <c r="K89" s="2">
        <v>78</v>
      </c>
      <c r="L89" s="2">
        <v>91</v>
      </c>
      <c r="M89" s="4">
        <v>93</v>
      </c>
      <c r="N89" s="4">
        <v>86</v>
      </c>
      <c r="O89" s="4">
        <v>87</v>
      </c>
      <c r="P89" s="4">
        <v>95</v>
      </c>
      <c r="Q89" s="4">
        <v>86</v>
      </c>
      <c r="R89" s="4">
        <v>93</v>
      </c>
      <c r="S89" s="4">
        <v>75</v>
      </c>
      <c r="T89" s="4">
        <v>81</v>
      </c>
      <c r="U89" s="4">
        <v>97</v>
      </c>
      <c r="V89" s="4"/>
      <c r="W89" s="4"/>
      <c r="X89" s="4"/>
      <c r="Y89" s="4"/>
      <c r="Z89" s="4"/>
      <c r="AA89" s="4"/>
      <c r="AB89" s="4"/>
      <c r="AC89" s="2">
        <v>78</v>
      </c>
      <c r="AD89" s="4">
        <v>92</v>
      </c>
      <c r="AE89" s="6">
        <f>(E89*5+F89*2+G89*2+H89*3+I89*3+J89*0+K89*2+L89*2+M89*3+N89*1+O89*4+P89*5+Q89*3+R89*0+S89*2+T89*3+U89*2+AC89+AD89)/44</f>
        <v>85</v>
      </c>
      <c r="AF89" s="6">
        <v>0</v>
      </c>
      <c r="AG89" s="6">
        <f t="shared" si="4"/>
        <v>85</v>
      </c>
    </row>
    <row r="90" spans="1:33" x14ac:dyDescent="0.2">
      <c r="A90" s="2">
        <v>89</v>
      </c>
      <c r="B90" s="2">
        <v>2021111909</v>
      </c>
      <c r="C90" s="2" t="s">
        <v>13</v>
      </c>
      <c r="D90" s="2" t="s">
        <v>24</v>
      </c>
      <c r="E90" s="2">
        <v>85</v>
      </c>
      <c r="F90" s="2">
        <v>86</v>
      </c>
      <c r="G90" s="2">
        <v>86</v>
      </c>
      <c r="H90" s="2">
        <v>80</v>
      </c>
      <c r="I90" s="2">
        <v>92</v>
      </c>
      <c r="J90" s="2">
        <v>89</v>
      </c>
      <c r="K90" s="2">
        <v>83</v>
      </c>
      <c r="L90" s="2">
        <v>95</v>
      </c>
      <c r="M90" s="4">
        <v>86</v>
      </c>
      <c r="N90" s="4">
        <v>80</v>
      </c>
      <c r="O90" s="4">
        <v>88</v>
      </c>
      <c r="P90" s="4">
        <v>79</v>
      </c>
      <c r="Q90" s="4">
        <v>82</v>
      </c>
      <c r="R90" s="4">
        <v>93</v>
      </c>
      <c r="S90" s="4">
        <v>75</v>
      </c>
      <c r="T90" s="4">
        <v>80</v>
      </c>
      <c r="U90" s="4" t="s">
        <v>36</v>
      </c>
      <c r="V90" s="4"/>
      <c r="W90" s="4"/>
      <c r="X90" s="4"/>
      <c r="Y90" s="4"/>
      <c r="Z90" s="4"/>
      <c r="AA90" s="4"/>
      <c r="AB90" s="4"/>
      <c r="AC90" s="2">
        <v>87</v>
      </c>
      <c r="AD90" s="4">
        <v>96.6</v>
      </c>
      <c r="AE90" s="6">
        <f>(E90*5+F90*2+G90*2+H90*3+I90*3+J90*0+K90*2+L90*2+M90*3+N90*1+O90*4+P90*5+Q90*3+R90*0+S90*2+T90*3+AC90+AD90)/42</f>
        <v>84.419047619047618</v>
      </c>
      <c r="AF90" s="6">
        <v>0.54</v>
      </c>
      <c r="AG90" s="6">
        <f t="shared" si="4"/>
        <v>84.959047619047624</v>
      </c>
    </row>
    <row r="91" spans="1:33" x14ac:dyDescent="0.2">
      <c r="A91" s="2">
        <v>90</v>
      </c>
      <c r="B91" s="2">
        <v>2021111873</v>
      </c>
      <c r="C91" s="2" t="s">
        <v>13</v>
      </c>
      <c r="D91" s="2" t="s">
        <v>22</v>
      </c>
      <c r="E91" s="2">
        <v>79</v>
      </c>
      <c r="F91" s="2">
        <v>74</v>
      </c>
      <c r="G91" s="2">
        <v>89</v>
      </c>
      <c r="H91" s="2">
        <v>84</v>
      </c>
      <c r="I91" s="2">
        <v>83</v>
      </c>
      <c r="J91" s="2">
        <v>83</v>
      </c>
      <c r="K91" s="2">
        <v>89</v>
      </c>
      <c r="L91" s="2">
        <v>86</v>
      </c>
      <c r="M91" s="2">
        <v>99</v>
      </c>
      <c r="N91" s="2">
        <v>89</v>
      </c>
      <c r="O91" s="2">
        <v>76</v>
      </c>
      <c r="P91" s="2">
        <v>89</v>
      </c>
      <c r="Q91" s="2">
        <v>84</v>
      </c>
      <c r="R91" s="2">
        <v>83</v>
      </c>
      <c r="S91" s="2">
        <v>93</v>
      </c>
      <c r="T91" s="2">
        <v>87</v>
      </c>
      <c r="U91" s="5">
        <v>86</v>
      </c>
      <c r="V91" s="4"/>
      <c r="W91" s="4"/>
      <c r="X91" s="4"/>
      <c r="Y91" s="4"/>
      <c r="Z91" s="4"/>
      <c r="AA91" s="4"/>
      <c r="AB91" s="4"/>
      <c r="AC91" s="2">
        <v>71</v>
      </c>
      <c r="AD91" s="2">
        <v>87</v>
      </c>
      <c r="AE91" s="6">
        <f>(E91*5+F91*2+G91*2+H91*3+I91*3+J91*0+K91*2+L91*2+M91*3+N91*1+O91*4+P91*5+Q91*3+R91*0+S91*2+T91*3+U91*2+AC91+AD91)/44</f>
        <v>84.909090909090907</v>
      </c>
      <c r="AF91" s="6">
        <v>0</v>
      </c>
      <c r="AG91" s="6">
        <f t="shared" si="4"/>
        <v>84.909090909090907</v>
      </c>
    </row>
    <row r="92" spans="1:33" x14ac:dyDescent="0.2">
      <c r="A92" s="2">
        <v>91</v>
      </c>
      <c r="B92" s="2">
        <v>2021111895</v>
      </c>
      <c r="C92" s="2" t="s">
        <v>13</v>
      </c>
      <c r="D92" s="2" t="s">
        <v>23</v>
      </c>
      <c r="E92" s="2">
        <v>78</v>
      </c>
      <c r="F92" s="2">
        <v>76</v>
      </c>
      <c r="G92" s="2">
        <v>92</v>
      </c>
      <c r="H92" s="2">
        <v>84</v>
      </c>
      <c r="I92" s="2">
        <v>84</v>
      </c>
      <c r="J92" s="2">
        <v>89</v>
      </c>
      <c r="K92" s="2">
        <v>77</v>
      </c>
      <c r="L92" s="2">
        <v>93</v>
      </c>
      <c r="M92" s="4">
        <v>89</v>
      </c>
      <c r="N92" s="4">
        <v>80</v>
      </c>
      <c r="O92" s="4">
        <v>83</v>
      </c>
      <c r="P92" s="4">
        <v>87</v>
      </c>
      <c r="Q92" s="4">
        <v>92</v>
      </c>
      <c r="R92" s="4">
        <v>94</v>
      </c>
      <c r="S92" s="4">
        <v>77</v>
      </c>
      <c r="T92" s="4">
        <v>85</v>
      </c>
      <c r="U92" s="4" t="s">
        <v>36</v>
      </c>
      <c r="V92" s="4"/>
      <c r="W92" s="4"/>
      <c r="X92" s="4"/>
      <c r="Y92" s="4"/>
      <c r="Z92" s="4"/>
      <c r="AA92" s="4"/>
      <c r="AB92" s="4"/>
      <c r="AC92" s="2">
        <v>89</v>
      </c>
      <c r="AD92" s="4">
        <v>91.6</v>
      </c>
      <c r="AE92" s="6">
        <f>(E92*5+F92*2+G92*2+H92*3+I92*3+J92*0+K92*2+L92*2+M92*3+N92*1+O92*4+P92*5+Q92*3+R92*0+S92*2+T92*3+AC92+AD92)/42</f>
        <v>84.514285714285705</v>
      </c>
      <c r="AF92" s="6">
        <v>0.32</v>
      </c>
      <c r="AG92" s="6">
        <f t="shared" si="4"/>
        <v>84.834285714285699</v>
      </c>
    </row>
    <row r="93" spans="1:33" x14ac:dyDescent="0.2">
      <c r="A93" s="2">
        <v>92</v>
      </c>
      <c r="B93" s="2">
        <v>2021112079</v>
      </c>
      <c r="C93" s="2" t="s">
        <v>13</v>
      </c>
      <c r="D93" s="2" t="s">
        <v>18</v>
      </c>
      <c r="E93" s="2">
        <v>81</v>
      </c>
      <c r="F93" s="2">
        <v>91</v>
      </c>
      <c r="G93" s="2">
        <v>81</v>
      </c>
      <c r="H93" s="2">
        <v>90</v>
      </c>
      <c r="I93" s="2">
        <v>89</v>
      </c>
      <c r="J93" s="2">
        <v>96</v>
      </c>
      <c r="K93" s="2">
        <v>84</v>
      </c>
      <c r="L93" s="2">
        <v>87</v>
      </c>
      <c r="M93" s="4">
        <v>90</v>
      </c>
      <c r="N93" s="4">
        <v>89</v>
      </c>
      <c r="O93" s="4">
        <v>86</v>
      </c>
      <c r="P93" s="4">
        <v>79</v>
      </c>
      <c r="Q93" s="4">
        <v>82</v>
      </c>
      <c r="R93" s="4">
        <v>93</v>
      </c>
      <c r="S93" s="4">
        <v>83</v>
      </c>
      <c r="T93" s="4">
        <v>77</v>
      </c>
      <c r="U93" s="4">
        <v>95</v>
      </c>
      <c r="V93" s="4"/>
      <c r="W93" s="4"/>
      <c r="X93" s="4"/>
      <c r="Y93" s="4"/>
      <c r="Z93" s="4"/>
      <c r="AA93" s="4"/>
      <c r="AB93" s="4"/>
      <c r="AC93" s="2">
        <v>75</v>
      </c>
      <c r="AD93" s="4">
        <v>95.6</v>
      </c>
      <c r="AE93" s="6">
        <f t="shared" ref="AE93:AE127" si="5">(E93*5+F93*2+G93*2+H93*3+I93*3+J93*0+K93*2+L93*2+M93*3+N93*1+O93*4+P93*5+Q93*3+R93*0+S93*2+T93*3+U93*2+AC93+AD93)/44</f>
        <v>84.763636363636365</v>
      </c>
      <c r="AF93" s="6">
        <v>2.5000000000000001E-2</v>
      </c>
      <c r="AG93" s="6">
        <f t="shared" si="4"/>
        <v>84.788636363636371</v>
      </c>
    </row>
    <row r="94" spans="1:33" x14ac:dyDescent="0.2">
      <c r="A94" s="2">
        <v>93</v>
      </c>
      <c r="B94" s="2">
        <v>2021111989</v>
      </c>
      <c r="C94" s="2" t="s">
        <v>13</v>
      </c>
      <c r="D94" s="2" t="s">
        <v>14</v>
      </c>
      <c r="E94" s="2">
        <v>77</v>
      </c>
      <c r="F94" s="2">
        <v>76</v>
      </c>
      <c r="G94" s="2">
        <v>88</v>
      </c>
      <c r="H94" s="2">
        <v>91</v>
      </c>
      <c r="I94" s="2">
        <v>90</v>
      </c>
      <c r="J94" s="2">
        <v>98</v>
      </c>
      <c r="K94" s="2">
        <v>91</v>
      </c>
      <c r="L94" s="2">
        <v>86</v>
      </c>
      <c r="M94" s="4">
        <v>87</v>
      </c>
      <c r="N94" s="4">
        <v>81</v>
      </c>
      <c r="O94" s="4">
        <v>96</v>
      </c>
      <c r="P94" s="4">
        <v>84</v>
      </c>
      <c r="Q94" s="4">
        <v>84</v>
      </c>
      <c r="R94" s="4">
        <v>80</v>
      </c>
      <c r="S94" s="4">
        <v>79</v>
      </c>
      <c r="T94" s="4">
        <v>76</v>
      </c>
      <c r="U94" s="4">
        <v>80</v>
      </c>
      <c r="V94" s="4"/>
      <c r="W94" s="4"/>
      <c r="X94" s="4"/>
      <c r="Y94" s="4"/>
      <c r="Z94" s="4"/>
      <c r="AA94" s="4"/>
      <c r="AB94" s="4"/>
      <c r="AC94" s="2">
        <v>85</v>
      </c>
      <c r="AD94" s="4">
        <v>91</v>
      </c>
      <c r="AE94" s="6">
        <f t="shared" si="5"/>
        <v>84.772727272727266</v>
      </c>
      <c r="AF94" s="6">
        <v>0</v>
      </c>
      <c r="AG94" s="6">
        <f t="shared" si="4"/>
        <v>84.772727272727266</v>
      </c>
    </row>
    <row r="95" spans="1:33" x14ac:dyDescent="0.2">
      <c r="A95" s="2">
        <v>94</v>
      </c>
      <c r="B95" s="2">
        <v>2021111993</v>
      </c>
      <c r="C95" s="2" t="s">
        <v>13</v>
      </c>
      <c r="D95" s="2" t="s">
        <v>14</v>
      </c>
      <c r="E95" s="2">
        <v>81</v>
      </c>
      <c r="F95" s="2">
        <v>79</v>
      </c>
      <c r="G95" s="2">
        <v>90</v>
      </c>
      <c r="H95" s="2">
        <v>89</v>
      </c>
      <c r="I95" s="2">
        <v>83</v>
      </c>
      <c r="J95" s="2">
        <v>100</v>
      </c>
      <c r="K95" s="2">
        <v>79</v>
      </c>
      <c r="L95" s="2">
        <v>90</v>
      </c>
      <c r="M95" s="4">
        <v>89</v>
      </c>
      <c r="N95" s="4">
        <v>84</v>
      </c>
      <c r="O95" s="4">
        <v>86</v>
      </c>
      <c r="P95" s="4">
        <v>93</v>
      </c>
      <c r="Q95" s="4">
        <v>74</v>
      </c>
      <c r="R95" s="4">
        <v>89</v>
      </c>
      <c r="S95" s="4">
        <v>83</v>
      </c>
      <c r="T95" s="4">
        <v>76</v>
      </c>
      <c r="U95" s="4">
        <v>95</v>
      </c>
      <c r="V95" s="4"/>
      <c r="W95" s="4"/>
      <c r="X95" s="4"/>
      <c r="Y95" s="4"/>
      <c r="Z95" s="4"/>
      <c r="AA95" s="4"/>
      <c r="AB95" s="4"/>
      <c r="AC95" s="2">
        <v>84</v>
      </c>
      <c r="AD95" s="4">
        <v>80.2</v>
      </c>
      <c r="AE95" s="6">
        <f t="shared" si="5"/>
        <v>84.709090909090904</v>
      </c>
      <c r="AF95" s="6">
        <v>0</v>
      </c>
      <c r="AG95" s="6">
        <f t="shared" si="4"/>
        <v>84.709090909090904</v>
      </c>
    </row>
    <row r="96" spans="1:33" x14ac:dyDescent="0.2">
      <c r="A96" s="2">
        <v>95</v>
      </c>
      <c r="B96" s="2">
        <v>2021112114</v>
      </c>
      <c r="C96" s="2" t="s">
        <v>13</v>
      </c>
      <c r="D96" s="2" t="s">
        <v>19</v>
      </c>
      <c r="E96" s="2">
        <v>90</v>
      </c>
      <c r="F96" s="2">
        <v>73</v>
      </c>
      <c r="G96" s="2">
        <v>97</v>
      </c>
      <c r="H96" s="2">
        <v>90</v>
      </c>
      <c r="I96" s="2">
        <v>77</v>
      </c>
      <c r="J96" s="2">
        <v>92</v>
      </c>
      <c r="K96" s="2">
        <v>85</v>
      </c>
      <c r="L96" s="2">
        <v>86</v>
      </c>
      <c r="M96" s="4">
        <v>81</v>
      </c>
      <c r="N96" s="4">
        <v>86</v>
      </c>
      <c r="O96" s="4">
        <v>88</v>
      </c>
      <c r="P96" s="4">
        <v>87</v>
      </c>
      <c r="Q96" s="4">
        <v>80</v>
      </c>
      <c r="R96" s="4">
        <v>93</v>
      </c>
      <c r="S96" s="4">
        <v>77</v>
      </c>
      <c r="T96" s="4">
        <v>87</v>
      </c>
      <c r="U96" s="4">
        <v>83</v>
      </c>
      <c r="V96" s="4"/>
      <c r="W96" s="4"/>
      <c r="X96" s="4"/>
      <c r="Y96" s="4"/>
      <c r="Z96" s="4"/>
      <c r="AA96" s="4"/>
      <c r="AB96" s="4"/>
      <c r="AC96" s="2">
        <v>67</v>
      </c>
      <c r="AD96" s="4">
        <v>90</v>
      </c>
      <c r="AE96" s="6">
        <f t="shared" si="5"/>
        <v>84.704545454545453</v>
      </c>
      <c r="AF96" s="6">
        <v>0</v>
      </c>
      <c r="AG96" s="6">
        <f t="shared" si="4"/>
        <v>84.704545454545453</v>
      </c>
    </row>
    <row r="97" spans="1:33" x14ac:dyDescent="0.2">
      <c r="A97" s="2">
        <v>96</v>
      </c>
      <c r="B97" s="2">
        <v>2021111946</v>
      </c>
      <c r="C97" s="2" t="s">
        <v>13</v>
      </c>
      <c r="D97" s="2" t="s">
        <v>25</v>
      </c>
      <c r="E97" s="2">
        <v>87</v>
      </c>
      <c r="F97" s="2">
        <v>85</v>
      </c>
      <c r="G97" s="2">
        <v>84</v>
      </c>
      <c r="H97" s="2">
        <v>90</v>
      </c>
      <c r="I97" s="2">
        <v>92</v>
      </c>
      <c r="J97" s="2">
        <v>95</v>
      </c>
      <c r="K97" s="2">
        <v>85</v>
      </c>
      <c r="L97" s="2">
        <v>88</v>
      </c>
      <c r="M97" s="4">
        <v>81</v>
      </c>
      <c r="N97" s="4">
        <v>86</v>
      </c>
      <c r="O97" s="4">
        <v>80</v>
      </c>
      <c r="P97" s="4">
        <v>85</v>
      </c>
      <c r="Q97" s="4">
        <v>80</v>
      </c>
      <c r="R97" s="4">
        <v>94</v>
      </c>
      <c r="S97" s="4">
        <v>74</v>
      </c>
      <c r="T97" s="4">
        <v>82</v>
      </c>
      <c r="U97" s="4">
        <v>90</v>
      </c>
      <c r="V97" s="4"/>
      <c r="W97" s="4"/>
      <c r="X97" s="4"/>
      <c r="Y97" s="4"/>
      <c r="Z97" s="4"/>
      <c r="AA97" s="4"/>
      <c r="AB97" s="4"/>
      <c r="AC97" s="2">
        <v>88</v>
      </c>
      <c r="AD97" s="4">
        <v>74</v>
      </c>
      <c r="AE97" s="6">
        <f t="shared" si="5"/>
        <v>84.431818181818187</v>
      </c>
      <c r="AF97" s="6">
        <v>0.26</v>
      </c>
      <c r="AG97" s="6">
        <f t="shared" si="4"/>
        <v>84.691818181818192</v>
      </c>
    </row>
    <row r="98" spans="1:33" x14ac:dyDescent="0.2">
      <c r="A98" s="2">
        <v>97</v>
      </c>
      <c r="B98" s="2">
        <v>2021112027</v>
      </c>
      <c r="C98" s="2" t="s">
        <v>13</v>
      </c>
      <c r="D98" s="2" t="s">
        <v>16</v>
      </c>
      <c r="E98" s="2">
        <v>78</v>
      </c>
      <c r="F98" s="2">
        <v>84</v>
      </c>
      <c r="G98" s="2">
        <v>90</v>
      </c>
      <c r="H98" s="2">
        <v>91</v>
      </c>
      <c r="I98" s="2">
        <v>84</v>
      </c>
      <c r="J98" s="2">
        <v>96</v>
      </c>
      <c r="K98" s="2">
        <v>90</v>
      </c>
      <c r="L98" s="2">
        <v>93</v>
      </c>
      <c r="M98" s="4">
        <v>84</v>
      </c>
      <c r="N98" s="4">
        <v>92</v>
      </c>
      <c r="O98" s="4">
        <v>85</v>
      </c>
      <c r="P98" s="4">
        <v>81</v>
      </c>
      <c r="Q98" s="4">
        <v>82</v>
      </c>
      <c r="R98" s="4">
        <v>82</v>
      </c>
      <c r="S98" s="4">
        <v>87</v>
      </c>
      <c r="T98" s="4">
        <v>71</v>
      </c>
      <c r="U98" s="4">
        <v>95</v>
      </c>
      <c r="V98" s="4"/>
      <c r="W98" s="4"/>
      <c r="X98" s="4"/>
      <c r="Y98" s="4"/>
      <c r="Z98" s="4"/>
      <c r="AA98" s="4"/>
      <c r="AB98" s="4"/>
      <c r="AC98" s="2">
        <v>79</v>
      </c>
      <c r="AD98" s="4">
        <v>92</v>
      </c>
      <c r="AE98" s="6">
        <f t="shared" si="5"/>
        <v>84.36363636363636</v>
      </c>
      <c r="AF98" s="6">
        <v>0</v>
      </c>
      <c r="AG98" s="6">
        <f t="shared" si="4"/>
        <v>84.36363636363636</v>
      </c>
    </row>
    <row r="99" spans="1:33" x14ac:dyDescent="0.2">
      <c r="A99" s="2">
        <v>98</v>
      </c>
      <c r="B99" s="2">
        <v>2021112092</v>
      </c>
      <c r="C99" s="2" t="s">
        <v>15</v>
      </c>
      <c r="D99" s="2" t="s">
        <v>18</v>
      </c>
      <c r="E99" s="2">
        <v>86</v>
      </c>
      <c r="F99" s="2">
        <v>65</v>
      </c>
      <c r="G99" s="2">
        <v>96</v>
      </c>
      <c r="H99" s="2">
        <v>91</v>
      </c>
      <c r="I99" s="2">
        <v>88</v>
      </c>
      <c r="J99" s="2">
        <v>100</v>
      </c>
      <c r="K99" s="2">
        <v>77</v>
      </c>
      <c r="L99" s="2">
        <v>85</v>
      </c>
      <c r="M99" s="4">
        <v>81</v>
      </c>
      <c r="N99" s="4">
        <v>88</v>
      </c>
      <c r="O99" s="4">
        <v>88</v>
      </c>
      <c r="P99" s="4">
        <v>85</v>
      </c>
      <c r="Q99" s="4">
        <v>86</v>
      </c>
      <c r="R99" s="4">
        <v>95</v>
      </c>
      <c r="S99" s="4">
        <v>72</v>
      </c>
      <c r="T99" s="4">
        <v>79</v>
      </c>
      <c r="U99" s="4">
        <v>88</v>
      </c>
      <c r="V99" s="4"/>
      <c r="W99" s="4"/>
      <c r="X99" s="4"/>
      <c r="Y99" s="4"/>
      <c r="Z99" s="4"/>
      <c r="AA99" s="4"/>
      <c r="AB99" s="4"/>
      <c r="AC99" s="2">
        <v>81</v>
      </c>
      <c r="AD99" s="4">
        <v>92</v>
      </c>
      <c r="AE99" s="6">
        <f t="shared" si="5"/>
        <v>84.295454545454547</v>
      </c>
      <c r="AF99" s="6">
        <v>0</v>
      </c>
      <c r="AG99" s="6">
        <f t="shared" si="4"/>
        <v>84.295454545454547</v>
      </c>
    </row>
    <row r="100" spans="1:33" x14ac:dyDescent="0.2">
      <c r="A100" s="2">
        <v>99</v>
      </c>
      <c r="B100" s="2">
        <v>2021112089</v>
      </c>
      <c r="C100" s="2" t="s">
        <v>13</v>
      </c>
      <c r="D100" s="2" t="s">
        <v>18</v>
      </c>
      <c r="E100" s="2">
        <v>84</v>
      </c>
      <c r="F100" s="2">
        <v>88</v>
      </c>
      <c r="G100" s="2">
        <v>92</v>
      </c>
      <c r="H100" s="2">
        <v>90</v>
      </c>
      <c r="I100" s="2">
        <v>91</v>
      </c>
      <c r="J100" s="2">
        <v>88</v>
      </c>
      <c r="K100" s="2">
        <v>88</v>
      </c>
      <c r="L100" s="2">
        <v>82</v>
      </c>
      <c r="M100" s="4">
        <v>96</v>
      </c>
      <c r="N100" s="4">
        <v>84</v>
      </c>
      <c r="O100" s="4">
        <v>67</v>
      </c>
      <c r="P100" s="4">
        <v>86</v>
      </c>
      <c r="Q100" s="4">
        <v>87</v>
      </c>
      <c r="R100" s="4">
        <v>92</v>
      </c>
      <c r="S100" s="4">
        <v>68</v>
      </c>
      <c r="T100" s="4">
        <v>77</v>
      </c>
      <c r="U100" s="4">
        <v>89</v>
      </c>
      <c r="V100" s="4"/>
      <c r="W100" s="4"/>
      <c r="X100" s="4"/>
      <c r="Y100" s="4"/>
      <c r="Z100" s="4"/>
      <c r="AA100" s="4"/>
      <c r="AB100" s="4"/>
      <c r="AC100" s="2">
        <v>80</v>
      </c>
      <c r="AD100" s="4">
        <v>87.6</v>
      </c>
      <c r="AE100" s="6">
        <f t="shared" si="5"/>
        <v>84.240909090909085</v>
      </c>
      <c r="AF100" s="6">
        <v>0</v>
      </c>
      <c r="AG100" s="6">
        <f t="shared" si="4"/>
        <v>84.240909090909085</v>
      </c>
    </row>
    <row r="101" spans="1:33" x14ac:dyDescent="0.2">
      <c r="A101" s="2">
        <v>100</v>
      </c>
      <c r="B101" s="2">
        <v>2021111985</v>
      </c>
      <c r="C101" s="2" t="s">
        <v>13</v>
      </c>
      <c r="D101" s="2" t="s">
        <v>14</v>
      </c>
      <c r="E101" s="2">
        <v>86</v>
      </c>
      <c r="F101" s="2">
        <v>70</v>
      </c>
      <c r="G101" s="2">
        <v>95</v>
      </c>
      <c r="H101" s="2">
        <v>91</v>
      </c>
      <c r="I101" s="2">
        <v>95</v>
      </c>
      <c r="J101" s="2">
        <v>92</v>
      </c>
      <c r="K101" s="2">
        <v>79</v>
      </c>
      <c r="L101" s="2">
        <v>79</v>
      </c>
      <c r="M101" s="4">
        <v>77</v>
      </c>
      <c r="N101" s="4">
        <v>82</v>
      </c>
      <c r="O101" s="4">
        <v>76</v>
      </c>
      <c r="P101" s="4">
        <v>91</v>
      </c>
      <c r="Q101" s="4">
        <v>77</v>
      </c>
      <c r="R101" s="4">
        <v>91</v>
      </c>
      <c r="S101" s="4">
        <v>79</v>
      </c>
      <c r="T101" s="4">
        <v>77</v>
      </c>
      <c r="U101" s="4">
        <v>94</v>
      </c>
      <c r="V101" s="4"/>
      <c r="W101" s="4"/>
      <c r="X101" s="4"/>
      <c r="Y101" s="4"/>
      <c r="Z101" s="4"/>
      <c r="AA101" s="4"/>
      <c r="AB101" s="4"/>
      <c r="AC101" s="2">
        <v>86</v>
      </c>
      <c r="AD101" s="4">
        <v>94</v>
      </c>
      <c r="AE101" s="6">
        <f t="shared" si="5"/>
        <v>83.954545454545453</v>
      </c>
      <c r="AF101" s="6">
        <v>0.2</v>
      </c>
      <c r="AG101" s="6">
        <f t="shared" si="4"/>
        <v>84.154545454545456</v>
      </c>
    </row>
    <row r="102" spans="1:33" x14ac:dyDescent="0.2">
      <c r="A102" s="2">
        <v>101</v>
      </c>
      <c r="B102" s="2">
        <v>2021111983</v>
      </c>
      <c r="C102" s="2" t="s">
        <v>13</v>
      </c>
      <c r="D102" s="2" t="s">
        <v>14</v>
      </c>
      <c r="E102" s="2">
        <v>88</v>
      </c>
      <c r="F102" s="2">
        <v>72</v>
      </c>
      <c r="G102" s="2">
        <v>88</v>
      </c>
      <c r="H102" s="2">
        <v>92</v>
      </c>
      <c r="I102" s="2">
        <v>83</v>
      </c>
      <c r="J102" s="2">
        <v>100</v>
      </c>
      <c r="K102" s="2">
        <v>82</v>
      </c>
      <c r="L102" s="2">
        <v>84</v>
      </c>
      <c r="M102" s="4">
        <v>85</v>
      </c>
      <c r="N102" s="4">
        <v>82</v>
      </c>
      <c r="O102" s="4">
        <v>91</v>
      </c>
      <c r="P102" s="4">
        <v>78</v>
      </c>
      <c r="Q102" s="4">
        <v>75</v>
      </c>
      <c r="R102" s="4">
        <v>88</v>
      </c>
      <c r="S102" s="4">
        <v>83</v>
      </c>
      <c r="T102" s="4">
        <v>77</v>
      </c>
      <c r="U102" s="4">
        <v>95</v>
      </c>
      <c r="V102" s="4"/>
      <c r="W102" s="4"/>
      <c r="X102" s="4"/>
      <c r="Y102" s="4"/>
      <c r="Z102" s="4"/>
      <c r="AA102" s="4"/>
      <c r="AB102" s="4"/>
      <c r="AC102" s="2">
        <v>82</v>
      </c>
      <c r="AD102" s="4">
        <v>97.2</v>
      </c>
      <c r="AE102" s="6">
        <f t="shared" si="5"/>
        <v>84.072727272727263</v>
      </c>
      <c r="AF102" s="6">
        <v>0.04</v>
      </c>
      <c r="AG102" s="6">
        <f t="shared" si="4"/>
        <v>84.11272727272727</v>
      </c>
    </row>
    <row r="103" spans="1:33" x14ac:dyDescent="0.2">
      <c r="A103" s="2">
        <v>102</v>
      </c>
      <c r="B103" s="2">
        <v>2021111859</v>
      </c>
      <c r="C103" s="2" t="s">
        <v>13</v>
      </c>
      <c r="D103" s="2" t="s">
        <v>22</v>
      </c>
      <c r="E103" s="2">
        <v>87</v>
      </c>
      <c r="F103" s="2">
        <v>84</v>
      </c>
      <c r="G103" s="2">
        <v>86</v>
      </c>
      <c r="H103" s="2">
        <v>88</v>
      </c>
      <c r="I103" s="2">
        <v>81</v>
      </c>
      <c r="J103" s="2">
        <v>95</v>
      </c>
      <c r="K103" s="2">
        <v>85</v>
      </c>
      <c r="L103" s="2">
        <v>86</v>
      </c>
      <c r="M103" s="2">
        <v>84</v>
      </c>
      <c r="N103" s="2">
        <v>77</v>
      </c>
      <c r="O103" s="2">
        <v>82</v>
      </c>
      <c r="P103" s="2">
        <v>85</v>
      </c>
      <c r="Q103" s="2">
        <v>70</v>
      </c>
      <c r="R103" s="2">
        <v>95</v>
      </c>
      <c r="S103" s="2">
        <v>82</v>
      </c>
      <c r="T103" s="2">
        <v>85</v>
      </c>
      <c r="U103" s="5">
        <v>93</v>
      </c>
      <c r="V103" s="4"/>
      <c r="W103" s="4"/>
      <c r="X103" s="4"/>
      <c r="Y103" s="4"/>
      <c r="Z103" s="4"/>
      <c r="AA103" s="4"/>
      <c r="AB103" s="4"/>
      <c r="AC103" s="2">
        <v>82</v>
      </c>
      <c r="AD103" s="2">
        <v>88</v>
      </c>
      <c r="AE103" s="6">
        <f t="shared" si="5"/>
        <v>83.88636363636364</v>
      </c>
      <c r="AF103" s="6">
        <v>0.2</v>
      </c>
      <c r="AG103" s="6">
        <f t="shared" si="4"/>
        <v>84.086363636363643</v>
      </c>
    </row>
    <row r="104" spans="1:33" x14ac:dyDescent="0.2">
      <c r="A104" s="2">
        <v>103</v>
      </c>
      <c r="B104" s="2">
        <v>2021112021</v>
      </c>
      <c r="C104" s="2" t="s">
        <v>13</v>
      </c>
      <c r="D104" s="2" t="s">
        <v>16</v>
      </c>
      <c r="E104" s="2">
        <v>94</v>
      </c>
      <c r="F104" s="2">
        <v>86</v>
      </c>
      <c r="G104" s="2">
        <v>88</v>
      </c>
      <c r="H104" s="2">
        <v>90</v>
      </c>
      <c r="I104" s="2">
        <v>88</v>
      </c>
      <c r="J104" s="2">
        <v>90</v>
      </c>
      <c r="K104" s="2">
        <v>71</v>
      </c>
      <c r="L104" s="2">
        <v>84</v>
      </c>
      <c r="M104" s="4">
        <v>96</v>
      </c>
      <c r="N104" s="4">
        <v>85</v>
      </c>
      <c r="O104" s="4">
        <v>92</v>
      </c>
      <c r="P104" s="4">
        <v>84</v>
      </c>
      <c r="Q104" s="4">
        <v>74</v>
      </c>
      <c r="R104" s="4">
        <v>92</v>
      </c>
      <c r="S104" s="4">
        <v>70</v>
      </c>
      <c r="T104" s="4">
        <v>75</v>
      </c>
      <c r="U104" s="4">
        <v>69</v>
      </c>
      <c r="V104" s="4"/>
      <c r="W104" s="4"/>
      <c r="X104" s="4"/>
      <c r="Y104" s="4"/>
      <c r="Z104" s="4"/>
      <c r="AA104" s="4"/>
      <c r="AB104" s="4"/>
      <c r="AC104" s="2">
        <v>76</v>
      </c>
      <c r="AD104" s="4">
        <v>72.8</v>
      </c>
      <c r="AE104" s="6">
        <f t="shared" si="5"/>
        <v>84.018181818181816</v>
      </c>
      <c r="AF104" s="6">
        <v>0</v>
      </c>
      <c r="AG104" s="6">
        <f t="shared" si="4"/>
        <v>84.018181818181816</v>
      </c>
    </row>
    <row r="105" spans="1:33" x14ac:dyDescent="0.2">
      <c r="A105" s="2">
        <v>104</v>
      </c>
      <c r="B105" s="2">
        <v>2021112007</v>
      </c>
      <c r="C105" s="2" t="s">
        <v>13</v>
      </c>
      <c r="D105" s="2" t="s">
        <v>16</v>
      </c>
      <c r="E105" s="2">
        <v>91</v>
      </c>
      <c r="F105" s="2">
        <v>84</v>
      </c>
      <c r="G105" s="2">
        <v>91</v>
      </c>
      <c r="H105" s="2">
        <v>89</v>
      </c>
      <c r="I105" s="2">
        <v>78</v>
      </c>
      <c r="J105" s="2">
        <v>96</v>
      </c>
      <c r="K105" s="2">
        <v>76</v>
      </c>
      <c r="L105" s="2">
        <v>85</v>
      </c>
      <c r="M105" s="4">
        <v>74</v>
      </c>
      <c r="N105" s="4">
        <v>85</v>
      </c>
      <c r="O105" s="4">
        <v>91</v>
      </c>
      <c r="P105" s="4">
        <v>77</v>
      </c>
      <c r="Q105" s="4">
        <v>76</v>
      </c>
      <c r="R105" s="4">
        <v>89</v>
      </c>
      <c r="S105" s="4">
        <v>71</v>
      </c>
      <c r="T105" s="4">
        <v>91</v>
      </c>
      <c r="U105" s="4">
        <v>85</v>
      </c>
      <c r="V105" s="4"/>
      <c r="W105" s="4"/>
      <c r="X105" s="4"/>
      <c r="Y105" s="4"/>
      <c r="Z105" s="4"/>
      <c r="AA105" s="4"/>
      <c r="AB105" s="4"/>
      <c r="AC105" s="2">
        <v>93</v>
      </c>
      <c r="AD105" s="4">
        <v>96.6</v>
      </c>
      <c r="AE105" s="6">
        <f t="shared" si="5"/>
        <v>83.786363636363632</v>
      </c>
      <c r="AF105" s="6">
        <v>0.12</v>
      </c>
      <c r="AG105" s="6">
        <f t="shared" si="4"/>
        <v>83.906363636363636</v>
      </c>
    </row>
    <row r="106" spans="1:33" x14ac:dyDescent="0.2">
      <c r="A106" s="2">
        <v>105</v>
      </c>
      <c r="B106" s="2">
        <v>2021112144</v>
      </c>
      <c r="C106" s="2" t="s">
        <v>13</v>
      </c>
      <c r="D106" s="2" t="s">
        <v>21</v>
      </c>
      <c r="E106" s="2">
        <v>85</v>
      </c>
      <c r="F106" s="2">
        <v>79</v>
      </c>
      <c r="G106" s="2">
        <v>86</v>
      </c>
      <c r="H106" s="2">
        <v>84</v>
      </c>
      <c r="I106" s="2">
        <v>93</v>
      </c>
      <c r="J106" s="2">
        <v>92</v>
      </c>
      <c r="K106" s="2">
        <v>75</v>
      </c>
      <c r="L106" s="2">
        <v>91</v>
      </c>
      <c r="M106" s="4">
        <v>86</v>
      </c>
      <c r="N106" s="4">
        <v>83</v>
      </c>
      <c r="O106" s="4">
        <v>81</v>
      </c>
      <c r="P106" s="4">
        <v>86</v>
      </c>
      <c r="Q106" s="4">
        <v>84</v>
      </c>
      <c r="R106" s="4">
        <v>83</v>
      </c>
      <c r="S106" s="4">
        <v>65</v>
      </c>
      <c r="T106" s="4">
        <v>76</v>
      </c>
      <c r="U106" s="4">
        <v>92</v>
      </c>
      <c r="V106" s="4"/>
      <c r="W106" s="4"/>
      <c r="X106" s="4"/>
      <c r="Y106" s="4"/>
      <c r="Z106" s="4"/>
      <c r="AA106" s="4"/>
      <c r="AB106" s="4"/>
      <c r="AC106" s="2">
        <v>89</v>
      </c>
      <c r="AD106" s="4">
        <v>84</v>
      </c>
      <c r="AE106" s="6">
        <f t="shared" si="5"/>
        <v>83.63636363636364</v>
      </c>
      <c r="AF106" s="6">
        <v>0.23</v>
      </c>
      <c r="AG106" s="6">
        <f t="shared" si="4"/>
        <v>83.866363636363644</v>
      </c>
    </row>
    <row r="107" spans="1:33" x14ac:dyDescent="0.2">
      <c r="A107" s="2">
        <v>106</v>
      </c>
      <c r="B107" s="2">
        <v>2021112132</v>
      </c>
      <c r="C107" s="2" t="s">
        <v>13</v>
      </c>
      <c r="D107" s="2" t="s">
        <v>21</v>
      </c>
      <c r="E107" s="2">
        <v>83</v>
      </c>
      <c r="F107" s="2">
        <v>76</v>
      </c>
      <c r="G107" s="2">
        <v>93</v>
      </c>
      <c r="H107" s="2">
        <v>85</v>
      </c>
      <c r="I107" s="2">
        <v>90</v>
      </c>
      <c r="J107" s="2">
        <v>92</v>
      </c>
      <c r="K107" s="2">
        <v>82</v>
      </c>
      <c r="L107" s="2">
        <v>85</v>
      </c>
      <c r="M107" s="4">
        <v>73</v>
      </c>
      <c r="N107" s="4">
        <v>87</v>
      </c>
      <c r="O107" s="4">
        <v>80</v>
      </c>
      <c r="P107" s="4">
        <v>80</v>
      </c>
      <c r="Q107" s="4">
        <v>93</v>
      </c>
      <c r="R107" s="4">
        <v>88</v>
      </c>
      <c r="S107" s="4">
        <v>78</v>
      </c>
      <c r="T107" s="4">
        <v>85</v>
      </c>
      <c r="U107" s="4">
        <v>90</v>
      </c>
      <c r="V107" s="4"/>
      <c r="W107" s="4"/>
      <c r="X107" s="4"/>
      <c r="Y107" s="4"/>
      <c r="Z107" s="4"/>
      <c r="AA107" s="4"/>
      <c r="AB107" s="4"/>
      <c r="AC107" s="2">
        <v>81</v>
      </c>
      <c r="AD107" s="4">
        <v>92</v>
      </c>
      <c r="AE107" s="6">
        <f t="shared" si="5"/>
        <v>83.659090909090907</v>
      </c>
      <c r="AF107" s="6">
        <v>0.2</v>
      </c>
      <c r="AG107" s="6">
        <f t="shared" si="4"/>
        <v>83.859090909090909</v>
      </c>
    </row>
    <row r="108" spans="1:33" x14ac:dyDescent="0.2">
      <c r="A108" s="2">
        <v>107</v>
      </c>
      <c r="B108" s="2">
        <v>2021112172</v>
      </c>
      <c r="C108" s="2" t="s">
        <v>13</v>
      </c>
      <c r="D108" s="2" t="s">
        <v>20</v>
      </c>
      <c r="E108" s="2">
        <v>79</v>
      </c>
      <c r="F108" s="2">
        <v>69</v>
      </c>
      <c r="G108" s="2">
        <v>87</v>
      </c>
      <c r="H108" s="2">
        <v>88</v>
      </c>
      <c r="I108" s="2">
        <v>78</v>
      </c>
      <c r="J108" s="2">
        <v>92</v>
      </c>
      <c r="K108" s="2">
        <v>80</v>
      </c>
      <c r="L108" s="2">
        <v>83</v>
      </c>
      <c r="M108" s="4">
        <v>92</v>
      </c>
      <c r="N108" s="4">
        <v>84</v>
      </c>
      <c r="O108" s="4">
        <v>80</v>
      </c>
      <c r="P108" s="4">
        <v>89</v>
      </c>
      <c r="Q108" s="4">
        <v>80</v>
      </c>
      <c r="R108" s="4">
        <v>92</v>
      </c>
      <c r="S108" s="4">
        <v>80</v>
      </c>
      <c r="T108" s="4">
        <v>83</v>
      </c>
      <c r="U108" s="4">
        <v>95</v>
      </c>
      <c r="V108" s="4"/>
      <c r="W108" s="4"/>
      <c r="X108" s="4"/>
      <c r="Y108" s="4"/>
      <c r="Z108" s="4"/>
      <c r="AA108" s="4"/>
      <c r="AB108" s="4"/>
      <c r="AC108" s="2">
        <v>93</v>
      </c>
      <c r="AD108" s="4">
        <v>86.8</v>
      </c>
      <c r="AE108" s="6">
        <f t="shared" si="5"/>
        <v>83.518181818181816</v>
      </c>
      <c r="AF108" s="6">
        <v>0.12</v>
      </c>
      <c r="AG108" s="6">
        <f t="shared" si="4"/>
        <v>83.63818181818182</v>
      </c>
    </row>
    <row r="109" spans="1:33" x14ac:dyDescent="0.2">
      <c r="A109" s="2">
        <v>108</v>
      </c>
      <c r="B109" s="2">
        <v>2021111903</v>
      </c>
      <c r="C109" s="2" t="s">
        <v>13</v>
      </c>
      <c r="D109" s="2" t="s">
        <v>23</v>
      </c>
      <c r="E109" s="2">
        <v>72</v>
      </c>
      <c r="F109" s="2">
        <v>82</v>
      </c>
      <c r="G109" s="2">
        <v>89</v>
      </c>
      <c r="H109" s="2">
        <v>83</v>
      </c>
      <c r="I109" s="2">
        <v>87</v>
      </c>
      <c r="J109" s="2">
        <v>91</v>
      </c>
      <c r="K109" s="2">
        <v>74</v>
      </c>
      <c r="L109" s="2">
        <v>92</v>
      </c>
      <c r="M109" s="4">
        <v>91</v>
      </c>
      <c r="N109" s="4">
        <v>88</v>
      </c>
      <c r="O109" s="4">
        <v>95</v>
      </c>
      <c r="P109" s="4">
        <v>84</v>
      </c>
      <c r="Q109" s="4">
        <v>79</v>
      </c>
      <c r="R109" s="4">
        <v>94</v>
      </c>
      <c r="S109" s="4">
        <v>67</v>
      </c>
      <c r="T109" s="4">
        <v>80</v>
      </c>
      <c r="U109" s="4">
        <v>95</v>
      </c>
      <c r="V109" s="4"/>
      <c r="W109" s="4"/>
      <c r="X109" s="4"/>
      <c r="Y109" s="4"/>
      <c r="Z109" s="4"/>
      <c r="AA109" s="4"/>
      <c r="AB109" s="4"/>
      <c r="AC109" s="2">
        <v>84</v>
      </c>
      <c r="AD109" s="4">
        <v>83.7</v>
      </c>
      <c r="AE109" s="6">
        <f t="shared" si="5"/>
        <v>83.49318181818181</v>
      </c>
      <c r="AF109" s="6">
        <v>0.12</v>
      </c>
      <c r="AG109" s="6">
        <f t="shared" si="4"/>
        <v>83.613181818181815</v>
      </c>
    </row>
    <row r="110" spans="1:33" x14ac:dyDescent="0.2">
      <c r="A110" s="2">
        <v>109</v>
      </c>
      <c r="B110" s="2">
        <v>2021112087</v>
      </c>
      <c r="C110" s="2" t="s">
        <v>13</v>
      </c>
      <c r="D110" s="2" t="s">
        <v>18</v>
      </c>
      <c r="E110" s="2">
        <v>80</v>
      </c>
      <c r="F110" s="2">
        <v>83</v>
      </c>
      <c r="G110" s="2">
        <v>82</v>
      </c>
      <c r="H110" s="2">
        <v>89</v>
      </c>
      <c r="I110" s="2">
        <v>86</v>
      </c>
      <c r="J110" s="2">
        <v>96</v>
      </c>
      <c r="K110" s="2">
        <v>78</v>
      </c>
      <c r="L110" s="2">
        <v>82</v>
      </c>
      <c r="M110" s="4">
        <v>89</v>
      </c>
      <c r="N110" s="4">
        <v>83</v>
      </c>
      <c r="O110" s="4">
        <v>82</v>
      </c>
      <c r="P110" s="4">
        <v>95</v>
      </c>
      <c r="Q110" s="4">
        <v>81</v>
      </c>
      <c r="R110" s="4">
        <v>91</v>
      </c>
      <c r="S110" s="4">
        <v>72</v>
      </c>
      <c r="T110" s="4">
        <v>76</v>
      </c>
      <c r="U110" s="4">
        <v>83</v>
      </c>
      <c r="V110" s="4"/>
      <c r="W110" s="4"/>
      <c r="X110" s="4"/>
      <c r="Y110" s="4"/>
      <c r="Z110" s="4"/>
      <c r="AA110" s="4"/>
      <c r="AB110" s="4"/>
      <c r="AC110" s="2">
        <v>75</v>
      </c>
      <c r="AD110" s="4">
        <v>92</v>
      </c>
      <c r="AE110" s="6">
        <f t="shared" si="5"/>
        <v>83.545454545454547</v>
      </c>
      <c r="AF110" s="6">
        <v>0.04</v>
      </c>
      <c r="AG110" s="6">
        <f t="shared" si="4"/>
        <v>83.585454545454553</v>
      </c>
    </row>
    <row r="111" spans="1:33" x14ac:dyDescent="0.2">
      <c r="A111" s="2">
        <v>110</v>
      </c>
      <c r="B111" s="2">
        <v>2021112056</v>
      </c>
      <c r="C111" s="2" t="s">
        <v>13</v>
      </c>
      <c r="D111" s="2" t="s">
        <v>17</v>
      </c>
      <c r="E111" s="2">
        <v>72</v>
      </c>
      <c r="F111" s="2">
        <v>78</v>
      </c>
      <c r="G111" s="2">
        <v>91</v>
      </c>
      <c r="H111" s="2">
        <v>90</v>
      </c>
      <c r="I111" s="2">
        <v>79</v>
      </c>
      <c r="J111" s="2">
        <v>94</v>
      </c>
      <c r="K111" s="2">
        <v>82</v>
      </c>
      <c r="L111" s="2">
        <v>87</v>
      </c>
      <c r="M111" s="4">
        <v>92</v>
      </c>
      <c r="N111" s="4">
        <v>82</v>
      </c>
      <c r="O111" s="4">
        <v>71</v>
      </c>
      <c r="P111" s="4">
        <v>94</v>
      </c>
      <c r="Q111" s="4">
        <v>80</v>
      </c>
      <c r="R111" s="4">
        <v>87</v>
      </c>
      <c r="S111" s="4">
        <v>80</v>
      </c>
      <c r="T111" s="4">
        <v>80</v>
      </c>
      <c r="U111" s="4">
        <v>97</v>
      </c>
      <c r="V111" s="4"/>
      <c r="W111" s="4"/>
      <c r="X111" s="4"/>
      <c r="Y111" s="4"/>
      <c r="Z111" s="4"/>
      <c r="AA111" s="4"/>
      <c r="AB111" s="4"/>
      <c r="AC111" s="2">
        <v>85</v>
      </c>
      <c r="AD111" s="4">
        <v>82.4</v>
      </c>
      <c r="AE111" s="6">
        <f t="shared" si="5"/>
        <v>83.100000000000009</v>
      </c>
      <c r="AF111" s="6">
        <v>7.4999999999999997E-2</v>
      </c>
      <c r="AG111" s="6">
        <f t="shared" si="4"/>
        <v>83.175000000000011</v>
      </c>
    </row>
    <row r="112" spans="1:33" x14ac:dyDescent="0.2">
      <c r="A112" s="2">
        <v>111</v>
      </c>
      <c r="B112" s="2">
        <v>2021111868</v>
      </c>
      <c r="C112" s="2" t="s">
        <v>13</v>
      </c>
      <c r="D112" s="2" t="s">
        <v>22</v>
      </c>
      <c r="E112" s="2">
        <v>79</v>
      </c>
      <c r="F112" s="2">
        <v>69</v>
      </c>
      <c r="G112" s="2">
        <v>74</v>
      </c>
      <c r="H112" s="2">
        <v>87</v>
      </c>
      <c r="I112" s="2">
        <v>86</v>
      </c>
      <c r="J112" s="2">
        <v>92</v>
      </c>
      <c r="K112" s="2">
        <v>82</v>
      </c>
      <c r="L112" s="2">
        <v>84</v>
      </c>
      <c r="M112" s="2">
        <v>82</v>
      </c>
      <c r="N112" s="2">
        <v>83</v>
      </c>
      <c r="O112" s="2">
        <v>80</v>
      </c>
      <c r="P112" s="2">
        <v>84</v>
      </c>
      <c r="Q112" s="2">
        <v>90</v>
      </c>
      <c r="R112" s="2">
        <v>92</v>
      </c>
      <c r="S112" s="2">
        <v>86</v>
      </c>
      <c r="T112" s="2">
        <v>80</v>
      </c>
      <c r="U112" s="5">
        <v>94</v>
      </c>
      <c r="V112" s="4"/>
      <c r="W112" s="4"/>
      <c r="X112" s="4"/>
      <c r="Y112" s="4"/>
      <c r="Z112" s="4"/>
      <c r="AA112" s="4"/>
      <c r="AB112" s="4"/>
      <c r="AC112" s="2">
        <v>89</v>
      </c>
      <c r="AD112" s="2">
        <v>98.8</v>
      </c>
      <c r="AE112" s="6">
        <f t="shared" si="5"/>
        <v>83.154545454545456</v>
      </c>
      <c r="AF112" s="6">
        <v>0</v>
      </c>
      <c r="AG112" s="6">
        <f t="shared" si="4"/>
        <v>83.154545454545456</v>
      </c>
    </row>
    <row r="113" spans="1:33" x14ac:dyDescent="0.2">
      <c r="A113" s="2">
        <v>112</v>
      </c>
      <c r="B113" s="2">
        <v>2021112077</v>
      </c>
      <c r="C113" s="2" t="s">
        <v>13</v>
      </c>
      <c r="D113" s="2" t="s">
        <v>18</v>
      </c>
      <c r="E113" s="2">
        <v>71</v>
      </c>
      <c r="F113" s="2">
        <v>71</v>
      </c>
      <c r="G113" s="2">
        <v>90</v>
      </c>
      <c r="H113" s="2">
        <v>93</v>
      </c>
      <c r="I113" s="2">
        <v>79</v>
      </c>
      <c r="J113" s="2">
        <v>98</v>
      </c>
      <c r="K113" s="2">
        <v>83</v>
      </c>
      <c r="L113" s="2">
        <v>88</v>
      </c>
      <c r="M113" s="4">
        <v>83</v>
      </c>
      <c r="N113" s="4">
        <v>86</v>
      </c>
      <c r="O113" s="4">
        <v>82</v>
      </c>
      <c r="P113" s="4">
        <v>81</v>
      </c>
      <c r="Q113" s="4">
        <v>80</v>
      </c>
      <c r="R113" s="4">
        <v>91</v>
      </c>
      <c r="S113" s="4">
        <v>82</v>
      </c>
      <c r="T113" s="4">
        <v>79</v>
      </c>
      <c r="U113" s="4">
        <v>96</v>
      </c>
      <c r="V113" s="4"/>
      <c r="W113" s="4"/>
      <c r="X113" s="4"/>
      <c r="Y113" s="4"/>
      <c r="Z113" s="4"/>
      <c r="AA113" s="4"/>
      <c r="AB113" s="4"/>
      <c r="AC113" s="2">
        <v>91</v>
      </c>
      <c r="AD113" s="4">
        <v>99.4</v>
      </c>
      <c r="AE113" s="6">
        <f t="shared" si="5"/>
        <v>82.418181818181822</v>
      </c>
      <c r="AF113" s="6">
        <v>0.65</v>
      </c>
      <c r="AG113" s="6">
        <f t="shared" si="4"/>
        <v>83.068181818181827</v>
      </c>
    </row>
    <row r="114" spans="1:33" x14ac:dyDescent="0.2">
      <c r="A114" s="2">
        <v>113</v>
      </c>
      <c r="B114" s="2">
        <v>2021112154</v>
      </c>
      <c r="C114" s="2" t="s">
        <v>13</v>
      </c>
      <c r="D114" s="2" t="s">
        <v>21</v>
      </c>
      <c r="E114" s="2">
        <v>89</v>
      </c>
      <c r="F114" s="2">
        <v>82</v>
      </c>
      <c r="G114" s="2">
        <v>92</v>
      </c>
      <c r="H114" s="2">
        <v>85</v>
      </c>
      <c r="I114" s="2">
        <v>83</v>
      </c>
      <c r="J114" s="2">
        <v>92</v>
      </c>
      <c r="K114" s="2">
        <v>82</v>
      </c>
      <c r="L114" s="2">
        <v>86</v>
      </c>
      <c r="M114" s="4">
        <v>92</v>
      </c>
      <c r="N114" s="4">
        <v>86</v>
      </c>
      <c r="O114" s="4">
        <v>89</v>
      </c>
      <c r="P114" s="4">
        <v>71</v>
      </c>
      <c r="Q114" s="4">
        <v>82</v>
      </c>
      <c r="R114" s="4">
        <v>84</v>
      </c>
      <c r="S114" s="4">
        <v>78</v>
      </c>
      <c r="T114" s="4">
        <v>85</v>
      </c>
      <c r="U114" s="4">
        <v>64</v>
      </c>
      <c r="V114" s="4"/>
      <c r="W114" s="4"/>
      <c r="X114" s="4"/>
      <c r="Y114" s="4"/>
      <c r="Z114" s="4"/>
      <c r="AA114" s="4"/>
      <c r="AB114" s="4"/>
      <c r="AC114" s="2">
        <v>76</v>
      </c>
      <c r="AD114" s="4">
        <v>88</v>
      </c>
      <c r="AE114" s="6">
        <f t="shared" si="5"/>
        <v>83.068181818181813</v>
      </c>
      <c r="AF114" s="6">
        <v>0</v>
      </c>
      <c r="AG114" s="6">
        <f t="shared" si="4"/>
        <v>83.068181818181813</v>
      </c>
    </row>
    <row r="115" spans="1:33" x14ac:dyDescent="0.2">
      <c r="A115" s="2">
        <v>114</v>
      </c>
      <c r="B115" s="2">
        <v>2021112151</v>
      </c>
      <c r="C115" s="2" t="s">
        <v>13</v>
      </c>
      <c r="D115" s="2" t="s">
        <v>21</v>
      </c>
      <c r="E115" s="2">
        <v>76</v>
      </c>
      <c r="F115" s="2">
        <v>85</v>
      </c>
      <c r="G115" s="2">
        <v>95</v>
      </c>
      <c r="H115" s="2">
        <v>87</v>
      </c>
      <c r="I115" s="2">
        <v>84</v>
      </c>
      <c r="J115" s="2">
        <v>92</v>
      </c>
      <c r="K115" s="2">
        <v>78</v>
      </c>
      <c r="L115" s="2">
        <v>84</v>
      </c>
      <c r="M115" s="4">
        <v>88</v>
      </c>
      <c r="N115" s="4">
        <v>80</v>
      </c>
      <c r="O115" s="4">
        <v>78</v>
      </c>
      <c r="P115" s="4">
        <v>84</v>
      </c>
      <c r="Q115" s="4">
        <v>74</v>
      </c>
      <c r="R115" s="4">
        <v>89</v>
      </c>
      <c r="S115" s="4">
        <v>79</v>
      </c>
      <c r="T115" s="4">
        <v>80</v>
      </c>
      <c r="U115" s="4">
        <v>90</v>
      </c>
      <c r="V115" s="4"/>
      <c r="W115" s="4"/>
      <c r="X115" s="4"/>
      <c r="Y115" s="4"/>
      <c r="Z115" s="4"/>
      <c r="AA115" s="4"/>
      <c r="AB115" s="4"/>
      <c r="AC115" s="2">
        <v>95</v>
      </c>
      <c r="AD115" s="4">
        <v>99.4</v>
      </c>
      <c r="AE115" s="6">
        <f t="shared" si="5"/>
        <v>82.895454545454541</v>
      </c>
      <c r="AF115" s="6">
        <v>0.12</v>
      </c>
      <c r="AG115" s="6">
        <f t="shared" si="4"/>
        <v>83.015454545454546</v>
      </c>
    </row>
    <row r="116" spans="1:33" x14ac:dyDescent="0.2">
      <c r="A116" s="2">
        <v>115</v>
      </c>
      <c r="B116" s="2">
        <v>2021112047</v>
      </c>
      <c r="C116" s="2" t="s">
        <v>13</v>
      </c>
      <c r="D116" s="2" t="s">
        <v>17</v>
      </c>
      <c r="E116" s="2">
        <v>71</v>
      </c>
      <c r="F116" s="2">
        <v>89</v>
      </c>
      <c r="G116" s="2">
        <v>91</v>
      </c>
      <c r="H116" s="2">
        <v>89</v>
      </c>
      <c r="I116" s="2">
        <v>88</v>
      </c>
      <c r="J116" s="2">
        <v>88</v>
      </c>
      <c r="K116" s="2">
        <v>82</v>
      </c>
      <c r="L116" s="2">
        <v>94</v>
      </c>
      <c r="M116" s="4">
        <v>86</v>
      </c>
      <c r="N116" s="4">
        <v>85</v>
      </c>
      <c r="O116" s="4">
        <v>79</v>
      </c>
      <c r="P116" s="4">
        <v>89</v>
      </c>
      <c r="Q116" s="4">
        <v>82</v>
      </c>
      <c r="R116" s="4">
        <v>93</v>
      </c>
      <c r="S116" s="4">
        <v>72</v>
      </c>
      <c r="T116" s="4">
        <v>82</v>
      </c>
      <c r="U116" s="4">
        <v>92</v>
      </c>
      <c r="V116" s="4"/>
      <c r="W116" s="4"/>
      <c r="X116" s="4"/>
      <c r="Y116" s="4"/>
      <c r="Z116" s="4"/>
      <c r="AA116" s="4"/>
      <c r="AB116" s="4"/>
      <c r="AC116" s="2">
        <v>67</v>
      </c>
      <c r="AD116" s="4">
        <v>62.8</v>
      </c>
      <c r="AE116" s="6">
        <f t="shared" si="5"/>
        <v>82.99545454545455</v>
      </c>
      <c r="AF116" s="6">
        <v>0</v>
      </c>
      <c r="AG116" s="6">
        <f t="shared" si="4"/>
        <v>82.99545454545455</v>
      </c>
    </row>
    <row r="117" spans="1:33" x14ac:dyDescent="0.2">
      <c r="A117" s="2">
        <v>116</v>
      </c>
      <c r="B117" s="2">
        <v>2021111972</v>
      </c>
      <c r="C117" s="2" t="s">
        <v>13</v>
      </c>
      <c r="D117" s="2" t="s">
        <v>14</v>
      </c>
      <c r="E117" s="2">
        <v>68</v>
      </c>
      <c r="F117" s="2">
        <v>85</v>
      </c>
      <c r="G117" s="2">
        <v>88</v>
      </c>
      <c r="H117" s="2">
        <v>90</v>
      </c>
      <c r="I117" s="2">
        <v>86</v>
      </c>
      <c r="J117" s="2">
        <v>94</v>
      </c>
      <c r="K117" s="2">
        <v>79</v>
      </c>
      <c r="L117" s="2">
        <v>86</v>
      </c>
      <c r="M117" s="4">
        <v>85</v>
      </c>
      <c r="N117" s="4">
        <v>78</v>
      </c>
      <c r="O117" s="4">
        <v>91</v>
      </c>
      <c r="P117" s="4">
        <v>81</v>
      </c>
      <c r="Q117" s="4">
        <v>85</v>
      </c>
      <c r="R117" s="4">
        <v>86</v>
      </c>
      <c r="S117" s="4">
        <v>82</v>
      </c>
      <c r="T117" s="4">
        <v>75</v>
      </c>
      <c r="U117" s="4">
        <v>91</v>
      </c>
      <c r="V117" s="4"/>
      <c r="W117" s="4"/>
      <c r="X117" s="4"/>
      <c r="Y117" s="4"/>
      <c r="Z117" s="4"/>
      <c r="AA117" s="4"/>
      <c r="AB117" s="4"/>
      <c r="AC117" s="2">
        <v>82</v>
      </c>
      <c r="AD117" s="4">
        <v>94.4</v>
      </c>
      <c r="AE117" s="6">
        <f t="shared" si="5"/>
        <v>82.918181818181822</v>
      </c>
      <c r="AF117" s="6">
        <v>0</v>
      </c>
      <c r="AG117" s="6">
        <f t="shared" si="4"/>
        <v>82.918181818181822</v>
      </c>
    </row>
    <row r="118" spans="1:33" x14ac:dyDescent="0.2">
      <c r="A118" s="2">
        <v>117</v>
      </c>
      <c r="B118" s="2">
        <v>2021112067</v>
      </c>
      <c r="C118" s="2" t="s">
        <v>13</v>
      </c>
      <c r="D118" s="2" t="s">
        <v>18</v>
      </c>
      <c r="E118" s="2">
        <v>77</v>
      </c>
      <c r="F118" s="2">
        <v>85</v>
      </c>
      <c r="G118" s="2">
        <v>95</v>
      </c>
      <c r="H118" s="2">
        <v>93</v>
      </c>
      <c r="I118" s="2">
        <v>81</v>
      </c>
      <c r="J118" s="2">
        <v>96</v>
      </c>
      <c r="K118" s="2">
        <v>81</v>
      </c>
      <c r="L118" s="2">
        <v>92</v>
      </c>
      <c r="M118" s="4">
        <v>84</v>
      </c>
      <c r="N118" s="4">
        <v>82</v>
      </c>
      <c r="O118" s="4">
        <v>94</v>
      </c>
      <c r="P118" s="4">
        <v>80</v>
      </c>
      <c r="Q118" s="4">
        <v>75</v>
      </c>
      <c r="R118" s="4">
        <v>93</v>
      </c>
      <c r="S118" s="4">
        <v>71</v>
      </c>
      <c r="T118" s="4">
        <v>79</v>
      </c>
      <c r="U118" s="4">
        <v>70</v>
      </c>
      <c r="V118" s="4"/>
      <c r="W118" s="4"/>
      <c r="X118" s="4"/>
      <c r="Y118" s="4"/>
      <c r="Z118" s="4"/>
      <c r="AA118" s="4"/>
      <c r="AB118" s="4"/>
      <c r="AC118" s="2">
        <v>76</v>
      </c>
      <c r="AD118" s="4">
        <v>90.8</v>
      </c>
      <c r="AE118" s="6">
        <f t="shared" si="5"/>
        <v>82.586363636363643</v>
      </c>
      <c r="AF118" s="6">
        <v>0.16</v>
      </c>
      <c r="AG118" s="6">
        <f t="shared" si="4"/>
        <v>82.74636363636364</v>
      </c>
    </row>
    <row r="119" spans="1:33" x14ac:dyDescent="0.2">
      <c r="A119" s="2">
        <v>118</v>
      </c>
      <c r="B119" s="2">
        <v>2021112064</v>
      </c>
      <c r="C119" s="2" t="s">
        <v>13</v>
      </c>
      <c r="D119" s="2" t="s">
        <v>17</v>
      </c>
      <c r="E119" s="2">
        <v>70</v>
      </c>
      <c r="F119" s="2">
        <v>62</v>
      </c>
      <c r="G119" s="2">
        <v>94</v>
      </c>
      <c r="H119" s="2">
        <v>90</v>
      </c>
      <c r="I119" s="2">
        <v>84</v>
      </c>
      <c r="J119" s="2">
        <v>97</v>
      </c>
      <c r="K119" s="2">
        <v>84</v>
      </c>
      <c r="L119" s="2">
        <v>84</v>
      </c>
      <c r="M119" s="4">
        <v>84</v>
      </c>
      <c r="N119" s="4">
        <v>86</v>
      </c>
      <c r="O119" s="4">
        <v>86</v>
      </c>
      <c r="P119" s="4">
        <v>86</v>
      </c>
      <c r="Q119" s="4">
        <v>87</v>
      </c>
      <c r="R119" s="4">
        <v>89</v>
      </c>
      <c r="S119" s="4">
        <v>75</v>
      </c>
      <c r="T119" s="4">
        <v>83</v>
      </c>
      <c r="U119" s="4">
        <v>97</v>
      </c>
      <c r="V119" s="4"/>
      <c r="W119" s="4"/>
      <c r="X119" s="4"/>
      <c r="Y119" s="4"/>
      <c r="Z119" s="4"/>
      <c r="AA119" s="4"/>
      <c r="AB119" s="4"/>
      <c r="AC119" s="2">
        <v>73</v>
      </c>
      <c r="AD119" s="4">
        <v>81.099999999999994</v>
      </c>
      <c r="AE119" s="6">
        <f t="shared" si="5"/>
        <v>82.729545454545459</v>
      </c>
      <c r="AF119" s="6">
        <v>0</v>
      </c>
      <c r="AG119" s="6">
        <f t="shared" si="4"/>
        <v>82.729545454545459</v>
      </c>
    </row>
    <row r="120" spans="1:33" x14ac:dyDescent="0.2">
      <c r="A120" s="2">
        <v>119</v>
      </c>
      <c r="B120" s="2">
        <v>2021111958</v>
      </c>
      <c r="C120" s="2" t="s">
        <v>13</v>
      </c>
      <c r="D120" s="2" t="s">
        <v>25</v>
      </c>
      <c r="E120" s="2">
        <v>85</v>
      </c>
      <c r="F120" s="2">
        <v>67</v>
      </c>
      <c r="G120" s="2">
        <v>86</v>
      </c>
      <c r="H120" s="2">
        <v>85</v>
      </c>
      <c r="I120" s="2">
        <v>86</v>
      </c>
      <c r="J120" s="2">
        <v>90</v>
      </c>
      <c r="K120" s="2">
        <v>87</v>
      </c>
      <c r="L120" s="2">
        <v>85</v>
      </c>
      <c r="M120" s="4">
        <v>86</v>
      </c>
      <c r="N120" s="4">
        <v>75</v>
      </c>
      <c r="O120" s="4">
        <v>75</v>
      </c>
      <c r="P120" s="4">
        <v>94</v>
      </c>
      <c r="Q120" s="4">
        <v>68</v>
      </c>
      <c r="R120" s="4">
        <v>94</v>
      </c>
      <c r="S120" s="4">
        <v>77</v>
      </c>
      <c r="T120" s="4">
        <v>74</v>
      </c>
      <c r="U120" s="4">
        <v>93</v>
      </c>
      <c r="V120" s="4"/>
      <c r="W120" s="4"/>
      <c r="X120" s="4"/>
      <c r="Y120" s="4"/>
      <c r="Z120" s="4"/>
      <c r="AA120" s="4"/>
      <c r="AB120" s="4"/>
      <c r="AC120" s="2">
        <v>74</v>
      </c>
      <c r="AD120" s="4">
        <v>92.8</v>
      </c>
      <c r="AE120" s="6">
        <f t="shared" si="5"/>
        <v>82.359090909090909</v>
      </c>
      <c r="AF120" s="6">
        <v>0.3</v>
      </c>
      <c r="AG120" s="6">
        <f t="shared" si="4"/>
        <v>82.659090909090907</v>
      </c>
    </row>
    <row r="121" spans="1:33" x14ac:dyDescent="0.2">
      <c r="A121" s="2">
        <v>120</v>
      </c>
      <c r="B121" s="2">
        <v>2021112171</v>
      </c>
      <c r="C121" s="2" t="s">
        <v>13</v>
      </c>
      <c r="D121" s="2" t="s">
        <v>20</v>
      </c>
      <c r="E121" s="2">
        <v>84</v>
      </c>
      <c r="F121" s="2">
        <v>69</v>
      </c>
      <c r="G121" s="2">
        <v>87</v>
      </c>
      <c r="H121" s="2">
        <v>87</v>
      </c>
      <c r="I121" s="2">
        <v>80</v>
      </c>
      <c r="J121" s="2">
        <v>92</v>
      </c>
      <c r="K121" s="2">
        <v>81</v>
      </c>
      <c r="L121" s="2">
        <v>86</v>
      </c>
      <c r="M121" s="4">
        <v>90</v>
      </c>
      <c r="N121" s="4">
        <v>82</v>
      </c>
      <c r="O121" s="4">
        <v>75</v>
      </c>
      <c r="P121" s="4">
        <v>90</v>
      </c>
      <c r="Q121" s="4">
        <v>70</v>
      </c>
      <c r="R121" s="4">
        <v>92</v>
      </c>
      <c r="S121" s="4">
        <v>76</v>
      </c>
      <c r="T121" s="4">
        <v>79</v>
      </c>
      <c r="U121" s="4">
        <v>95</v>
      </c>
      <c r="V121" s="4"/>
      <c r="W121" s="4"/>
      <c r="X121" s="4"/>
      <c r="Y121" s="4"/>
      <c r="Z121" s="4"/>
      <c r="AA121" s="4"/>
      <c r="AB121" s="4"/>
      <c r="AC121" s="2">
        <v>80</v>
      </c>
      <c r="AD121" s="4">
        <v>92.2</v>
      </c>
      <c r="AE121" s="6">
        <f t="shared" si="5"/>
        <v>82.50454545454545</v>
      </c>
      <c r="AF121" s="6">
        <v>0.12</v>
      </c>
      <c r="AG121" s="6">
        <f t="shared" si="4"/>
        <v>82.624545454545455</v>
      </c>
    </row>
    <row r="122" spans="1:33" x14ac:dyDescent="0.2">
      <c r="A122" s="2">
        <v>121</v>
      </c>
      <c r="B122" s="2">
        <v>2021111936</v>
      </c>
      <c r="C122" s="2" t="s">
        <v>13</v>
      </c>
      <c r="D122" s="2" t="s">
        <v>24</v>
      </c>
      <c r="E122" s="2">
        <v>75</v>
      </c>
      <c r="F122" s="2">
        <v>70</v>
      </c>
      <c r="G122" s="2">
        <v>94</v>
      </c>
      <c r="H122" s="2">
        <v>92</v>
      </c>
      <c r="I122" s="2">
        <v>81</v>
      </c>
      <c r="J122" s="2">
        <v>92</v>
      </c>
      <c r="K122" s="2">
        <v>82</v>
      </c>
      <c r="L122" s="2">
        <v>86</v>
      </c>
      <c r="M122" s="4">
        <v>75</v>
      </c>
      <c r="N122" s="4">
        <v>88</v>
      </c>
      <c r="O122" s="4">
        <v>65</v>
      </c>
      <c r="P122" s="4">
        <v>93</v>
      </c>
      <c r="Q122" s="4">
        <v>78</v>
      </c>
      <c r="R122" s="4">
        <v>94</v>
      </c>
      <c r="S122" s="4">
        <v>79</v>
      </c>
      <c r="T122" s="4">
        <v>85</v>
      </c>
      <c r="U122" s="4">
        <v>93</v>
      </c>
      <c r="V122" s="4"/>
      <c r="W122" s="4"/>
      <c r="X122" s="4"/>
      <c r="Y122" s="4"/>
      <c r="Z122" s="4"/>
      <c r="AA122" s="4"/>
      <c r="AB122" s="4"/>
      <c r="AC122" s="2">
        <v>90</v>
      </c>
      <c r="AD122" s="4">
        <v>95.2</v>
      </c>
      <c r="AE122" s="6">
        <f t="shared" si="5"/>
        <v>82.140909090909091</v>
      </c>
      <c r="AF122" s="6">
        <v>0.48</v>
      </c>
      <c r="AG122" s="6">
        <f t="shared" si="4"/>
        <v>82.620909090909095</v>
      </c>
    </row>
    <row r="123" spans="1:33" x14ac:dyDescent="0.2">
      <c r="A123" s="2">
        <v>122</v>
      </c>
      <c r="B123" s="2">
        <v>2021112071</v>
      </c>
      <c r="C123" s="2" t="s">
        <v>15</v>
      </c>
      <c r="D123" s="2" t="s">
        <v>18</v>
      </c>
      <c r="E123" s="2">
        <v>71</v>
      </c>
      <c r="F123" s="2">
        <v>84</v>
      </c>
      <c r="G123" s="2">
        <v>94</v>
      </c>
      <c r="H123" s="2">
        <v>93</v>
      </c>
      <c r="I123" s="2">
        <v>81</v>
      </c>
      <c r="J123" s="2">
        <v>100</v>
      </c>
      <c r="K123" s="2">
        <v>80</v>
      </c>
      <c r="L123" s="2">
        <v>91</v>
      </c>
      <c r="M123" s="4">
        <v>83</v>
      </c>
      <c r="N123" s="4">
        <v>86</v>
      </c>
      <c r="O123" s="4">
        <v>81</v>
      </c>
      <c r="P123" s="4">
        <v>83</v>
      </c>
      <c r="Q123" s="4">
        <v>74</v>
      </c>
      <c r="R123" s="4">
        <v>90</v>
      </c>
      <c r="S123" s="4">
        <v>80</v>
      </c>
      <c r="T123" s="4">
        <v>79</v>
      </c>
      <c r="U123" s="4">
        <v>88</v>
      </c>
      <c r="V123" s="4"/>
      <c r="W123" s="4"/>
      <c r="X123" s="4"/>
      <c r="Y123" s="4"/>
      <c r="Z123" s="4"/>
      <c r="AA123" s="4"/>
      <c r="AB123" s="4"/>
      <c r="AC123" s="2">
        <v>91</v>
      </c>
      <c r="AD123" s="4">
        <v>95.6</v>
      </c>
      <c r="AE123" s="6">
        <f t="shared" si="5"/>
        <v>82.513636363636365</v>
      </c>
      <c r="AF123" s="6">
        <v>2.5000000000000001E-2</v>
      </c>
      <c r="AG123" s="6">
        <f t="shared" si="4"/>
        <v>82.538636363636371</v>
      </c>
    </row>
    <row r="124" spans="1:33" x14ac:dyDescent="0.2">
      <c r="A124" s="2">
        <v>123</v>
      </c>
      <c r="B124" s="2">
        <v>2021112123</v>
      </c>
      <c r="C124" s="2" t="s">
        <v>13</v>
      </c>
      <c r="D124" s="2" t="s">
        <v>19</v>
      </c>
      <c r="E124" s="2">
        <v>76</v>
      </c>
      <c r="F124" s="2">
        <v>87</v>
      </c>
      <c r="G124" s="2">
        <v>92</v>
      </c>
      <c r="H124" s="2">
        <v>86</v>
      </c>
      <c r="I124" s="2">
        <v>90</v>
      </c>
      <c r="J124" s="2">
        <v>92</v>
      </c>
      <c r="K124" s="2">
        <v>79</v>
      </c>
      <c r="L124" s="2">
        <v>90</v>
      </c>
      <c r="M124" s="4">
        <v>86</v>
      </c>
      <c r="N124" s="4">
        <v>84</v>
      </c>
      <c r="O124" s="4">
        <v>87</v>
      </c>
      <c r="P124" s="4">
        <v>75</v>
      </c>
      <c r="Q124" s="4">
        <v>70</v>
      </c>
      <c r="R124" s="4">
        <v>90</v>
      </c>
      <c r="S124" s="4">
        <v>76</v>
      </c>
      <c r="T124" s="4">
        <v>80</v>
      </c>
      <c r="U124" s="4">
        <v>93</v>
      </c>
      <c r="V124" s="4"/>
      <c r="W124" s="4"/>
      <c r="X124" s="4"/>
      <c r="Y124" s="4"/>
      <c r="Z124" s="4"/>
      <c r="AA124" s="4"/>
      <c r="AB124" s="4"/>
      <c r="AC124" s="2">
        <v>80</v>
      </c>
      <c r="AD124" s="4">
        <v>89.2</v>
      </c>
      <c r="AE124" s="6">
        <f t="shared" si="5"/>
        <v>82.413636363636357</v>
      </c>
      <c r="AF124" s="6">
        <v>0.08</v>
      </c>
      <c r="AG124" s="6">
        <f t="shared" si="4"/>
        <v>82.493636363636355</v>
      </c>
    </row>
    <row r="125" spans="1:33" x14ac:dyDescent="0.2">
      <c r="A125" s="2">
        <v>124</v>
      </c>
      <c r="B125" s="2">
        <v>2021112086</v>
      </c>
      <c r="C125" s="2" t="s">
        <v>13</v>
      </c>
      <c r="D125" s="2" t="s">
        <v>18</v>
      </c>
      <c r="E125" s="2">
        <v>81</v>
      </c>
      <c r="F125" s="2">
        <v>84</v>
      </c>
      <c r="G125" s="2">
        <v>93</v>
      </c>
      <c r="H125" s="2">
        <v>91</v>
      </c>
      <c r="I125" s="2">
        <v>84</v>
      </c>
      <c r="J125" s="2">
        <v>96</v>
      </c>
      <c r="K125" s="2">
        <v>79</v>
      </c>
      <c r="L125" s="2">
        <v>87</v>
      </c>
      <c r="M125" s="4">
        <v>90</v>
      </c>
      <c r="N125" s="4">
        <v>80</v>
      </c>
      <c r="O125" s="4">
        <v>76</v>
      </c>
      <c r="P125" s="4">
        <v>75</v>
      </c>
      <c r="Q125" s="4">
        <v>88</v>
      </c>
      <c r="R125" s="4">
        <v>87</v>
      </c>
      <c r="S125" s="4">
        <v>69</v>
      </c>
      <c r="T125" s="4">
        <v>78</v>
      </c>
      <c r="U125" s="4">
        <v>91</v>
      </c>
      <c r="V125" s="4"/>
      <c r="W125" s="4"/>
      <c r="X125" s="4"/>
      <c r="Y125" s="4"/>
      <c r="Z125" s="4"/>
      <c r="AA125" s="4"/>
      <c r="AB125" s="4"/>
      <c r="AC125" s="2">
        <v>71</v>
      </c>
      <c r="AD125" s="4">
        <v>91.6</v>
      </c>
      <c r="AE125" s="6">
        <f t="shared" si="5"/>
        <v>82.399999999999991</v>
      </c>
      <c r="AF125" s="6">
        <v>0.04</v>
      </c>
      <c r="AG125" s="6">
        <f t="shared" si="4"/>
        <v>82.44</v>
      </c>
    </row>
    <row r="126" spans="1:33" x14ac:dyDescent="0.2">
      <c r="A126" s="2">
        <v>125</v>
      </c>
      <c r="B126" s="2">
        <v>2021112034</v>
      </c>
      <c r="C126" s="2" t="s">
        <v>15</v>
      </c>
      <c r="D126" s="2" t="s">
        <v>16</v>
      </c>
      <c r="E126" s="2">
        <v>72</v>
      </c>
      <c r="F126" s="2">
        <v>53</v>
      </c>
      <c r="G126" s="2">
        <v>81</v>
      </c>
      <c r="H126" s="2">
        <v>92</v>
      </c>
      <c r="I126" s="2">
        <v>76</v>
      </c>
      <c r="J126" s="2">
        <v>99</v>
      </c>
      <c r="K126" s="2">
        <v>72</v>
      </c>
      <c r="L126" s="2">
        <v>95</v>
      </c>
      <c r="M126" s="4">
        <v>82</v>
      </c>
      <c r="N126" s="4">
        <v>87</v>
      </c>
      <c r="O126" s="4">
        <v>96</v>
      </c>
      <c r="P126" s="4">
        <v>89</v>
      </c>
      <c r="Q126" s="4">
        <v>88</v>
      </c>
      <c r="R126" s="4">
        <v>95</v>
      </c>
      <c r="S126" s="4">
        <v>78</v>
      </c>
      <c r="T126" s="4">
        <v>72</v>
      </c>
      <c r="U126" s="4">
        <v>86</v>
      </c>
      <c r="V126" s="4"/>
      <c r="W126" s="4"/>
      <c r="X126" s="4"/>
      <c r="Y126" s="4"/>
      <c r="Z126" s="4"/>
      <c r="AA126" s="4"/>
      <c r="AB126" s="4"/>
      <c r="AC126" s="2">
        <v>91</v>
      </c>
      <c r="AD126" s="4">
        <v>96.6</v>
      </c>
      <c r="AE126" s="6">
        <f t="shared" si="5"/>
        <v>82.354545454545459</v>
      </c>
      <c r="AF126" s="6">
        <v>0</v>
      </c>
      <c r="AG126" s="6">
        <f t="shared" si="4"/>
        <v>82.354545454545459</v>
      </c>
    </row>
    <row r="127" spans="1:33" x14ac:dyDescent="0.2">
      <c r="A127" s="2">
        <v>126</v>
      </c>
      <c r="B127" s="2">
        <v>2021111843</v>
      </c>
      <c r="C127" s="2" t="s">
        <v>15</v>
      </c>
      <c r="D127" s="2" t="s">
        <v>22</v>
      </c>
      <c r="E127" s="2">
        <v>89</v>
      </c>
      <c r="F127" s="2">
        <v>66</v>
      </c>
      <c r="G127" s="2">
        <v>90</v>
      </c>
      <c r="H127" s="2">
        <v>85</v>
      </c>
      <c r="I127" s="2">
        <v>89</v>
      </c>
      <c r="J127" s="2">
        <v>94</v>
      </c>
      <c r="K127" s="2">
        <v>83</v>
      </c>
      <c r="L127" s="2">
        <v>89</v>
      </c>
      <c r="M127" s="2">
        <v>84</v>
      </c>
      <c r="N127" s="2">
        <v>83</v>
      </c>
      <c r="O127" s="2">
        <v>74</v>
      </c>
      <c r="P127" s="2">
        <v>78</v>
      </c>
      <c r="Q127" s="2">
        <v>71</v>
      </c>
      <c r="R127" s="2">
        <v>91</v>
      </c>
      <c r="S127" s="2">
        <v>84</v>
      </c>
      <c r="T127" s="2">
        <v>81</v>
      </c>
      <c r="U127" s="5">
        <v>93</v>
      </c>
      <c r="V127" s="4"/>
      <c r="W127" s="2"/>
      <c r="X127" s="2"/>
      <c r="Y127" s="2"/>
      <c r="Z127" s="2"/>
      <c r="AA127" s="2"/>
      <c r="AB127" s="4"/>
      <c r="AC127" s="2">
        <v>84</v>
      </c>
      <c r="AD127" s="2">
        <v>83.6</v>
      </c>
      <c r="AE127" s="6">
        <f t="shared" si="5"/>
        <v>82.309090909090912</v>
      </c>
      <c r="AF127" s="6">
        <v>0</v>
      </c>
      <c r="AG127" s="6">
        <f t="shared" si="4"/>
        <v>82.309090909090912</v>
      </c>
    </row>
    <row r="128" spans="1:33" x14ac:dyDescent="0.2">
      <c r="A128" s="2">
        <v>127</v>
      </c>
      <c r="B128" s="2">
        <v>2021112015</v>
      </c>
      <c r="C128" s="2" t="s">
        <v>13</v>
      </c>
      <c r="D128" s="2" t="s">
        <v>16</v>
      </c>
      <c r="E128" s="2">
        <v>81</v>
      </c>
      <c r="F128" s="2">
        <v>84</v>
      </c>
      <c r="G128" s="2">
        <v>88</v>
      </c>
      <c r="H128" s="2">
        <v>93</v>
      </c>
      <c r="I128" s="2">
        <v>86</v>
      </c>
      <c r="J128" s="2">
        <v>100</v>
      </c>
      <c r="K128" s="2">
        <v>74</v>
      </c>
      <c r="L128" s="2">
        <v>91</v>
      </c>
      <c r="M128" s="4">
        <v>89</v>
      </c>
      <c r="N128" s="4">
        <v>89</v>
      </c>
      <c r="O128" s="4">
        <v>79</v>
      </c>
      <c r="P128" s="4">
        <v>76</v>
      </c>
      <c r="Q128" s="4">
        <v>75</v>
      </c>
      <c r="R128" s="4">
        <v>93</v>
      </c>
      <c r="S128" s="4">
        <v>70</v>
      </c>
      <c r="T128" s="4">
        <v>79</v>
      </c>
      <c r="U128" s="4" t="s">
        <v>36</v>
      </c>
      <c r="V128" s="4"/>
      <c r="W128" s="4"/>
      <c r="X128" s="4"/>
      <c r="Y128" s="4"/>
      <c r="Z128" s="4"/>
      <c r="AA128" s="4"/>
      <c r="AB128" s="4"/>
      <c r="AC128" s="2">
        <v>91</v>
      </c>
      <c r="AD128" s="4">
        <v>92.8</v>
      </c>
      <c r="AE128" s="6">
        <f>(E128*5+F128*2+G128*2+H128*3+I128*3+J128*0+K128*2+L128*2+M128*3+N128*1+O128*4+P128*5+Q128*3+R128*0+S128*2+T128*3+AC128+AD128)/42</f>
        <v>82.233333333333334</v>
      </c>
      <c r="AF128" s="6">
        <v>0</v>
      </c>
      <c r="AG128" s="6">
        <f t="shared" si="4"/>
        <v>82.233333333333334</v>
      </c>
    </row>
    <row r="129" spans="1:33" x14ac:dyDescent="0.2">
      <c r="A129" s="2">
        <v>128</v>
      </c>
      <c r="B129" s="2">
        <v>2021112137</v>
      </c>
      <c r="C129" s="2" t="s">
        <v>15</v>
      </c>
      <c r="D129" s="2" t="s">
        <v>21</v>
      </c>
      <c r="E129" s="2">
        <v>92</v>
      </c>
      <c r="F129" s="2">
        <v>81</v>
      </c>
      <c r="G129" s="2">
        <v>94</v>
      </c>
      <c r="H129" s="2">
        <v>84</v>
      </c>
      <c r="I129" s="2">
        <v>93</v>
      </c>
      <c r="J129" s="2">
        <v>92</v>
      </c>
      <c r="K129" s="2">
        <v>81</v>
      </c>
      <c r="L129" s="2">
        <v>86</v>
      </c>
      <c r="M129" s="4">
        <v>67</v>
      </c>
      <c r="N129" s="4">
        <v>80</v>
      </c>
      <c r="O129" s="4">
        <v>79</v>
      </c>
      <c r="P129" s="4">
        <v>82</v>
      </c>
      <c r="Q129" s="4">
        <v>73</v>
      </c>
      <c r="R129" s="4">
        <v>75</v>
      </c>
      <c r="S129" s="4">
        <v>71</v>
      </c>
      <c r="T129" s="4">
        <v>77</v>
      </c>
      <c r="U129" s="4">
        <v>80</v>
      </c>
      <c r="V129" s="4"/>
      <c r="W129" s="4"/>
      <c r="X129" s="4"/>
      <c r="Y129" s="4"/>
      <c r="Z129" s="4"/>
      <c r="AA129" s="4"/>
      <c r="AB129" s="4"/>
      <c r="AC129" s="2">
        <v>85</v>
      </c>
      <c r="AD129" s="4">
        <v>94.4</v>
      </c>
      <c r="AE129" s="6">
        <f>(E129*5+F129*2+G129*2+H129*3+I129*3+J129*0+K129*2+L129*2+M129*3+N129*1+O129*4+P129*5+Q129*3+R129*0+S129*2+T129*3+U129*2+AC129+AD129)/44</f>
        <v>82.122727272727275</v>
      </c>
      <c r="AF129" s="6">
        <v>0.05</v>
      </c>
      <c r="AG129" s="6">
        <f t="shared" si="4"/>
        <v>82.172727272727272</v>
      </c>
    </row>
    <row r="130" spans="1:33" x14ac:dyDescent="0.2">
      <c r="A130" s="2">
        <v>129</v>
      </c>
      <c r="B130" s="2">
        <v>2021112186</v>
      </c>
      <c r="C130" s="2" t="s">
        <v>13</v>
      </c>
      <c r="D130" s="2" t="s">
        <v>20</v>
      </c>
      <c r="E130" s="2">
        <v>79</v>
      </c>
      <c r="F130" s="2">
        <v>65</v>
      </c>
      <c r="G130" s="2">
        <v>94</v>
      </c>
      <c r="H130" s="2">
        <v>81</v>
      </c>
      <c r="I130" s="2">
        <v>76</v>
      </c>
      <c r="J130" s="2">
        <v>92</v>
      </c>
      <c r="K130" s="2">
        <v>85</v>
      </c>
      <c r="L130" s="2">
        <v>89</v>
      </c>
      <c r="M130" s="4">
        <v>86</v>
      </c>
      <c r="N130" s="4">
        <v>81</v>
      </c>
      <c r="O130" s="4">
        <v>71</v>
      </c>
      <c r="P130" s="4">
        <v>90</v>
      </c>
      <c r="Q130" s="4">
        <v>73</v>
      </c>
      <c r="R130" s="4">
        <v>92</v>
      </c>
      <c r="S130" s="4">
        <v>79</v>
      </c>
      <c r="T130" s="4">
        <v>88</v>
      </c>
      <c r="U130" s="4">
        <v>91</v>
      </c>
      <c r="V130" s="4"/>
      <c r="W130" s="4"/>
      <c r="X130" s="4"/>
      <c r="Y130" s="4"/>
      <c r="Z130" s="4"/>
      <c r="AA130" s="4"/>
      <c r="AB130" s="4"/>
      <c r="AC130" s="2">
        <v>83</v>
      </c>
      <c r="AD130" s="4">
        <v>82.6</v>
      </c>
      <c r="AE130" s="6">
        <f>(E130*5+F130*2+G130*2+H130*3+I130*3+J130*0+K130*2+L130*2+M130*3+N130*1+O130*4+P130*5+Q130*3+R130*0+S130*2+T130*3+U130*2+AC130+AD130)/44</f>
        <v>81.672727272727272</v>
      </c>
      <c r="AF130" s="6">
        <v>0.5</v>
      </c>
      <c r="AG130" s="6">
        <f t="shared" ref="AG130:AG193" si="6">AE130+AF130</f>
        <v>82.172727272727272</v>
      </c>
    </row>
    <row r="131" spans="1:33" x14ac:dyDescent="0.2">
      <c r="A131" s="2">
        <v>130</v>
      </c>
      <c r="B131" s="2">
        <v>2021112101</v>
      </c>
      <c r="C131" s="2" t="s">
        <v>13</v>
      </c>
      <c r="D131" s="2" t="s">
        <v>19</v>
      </c>
      <c r="E131" s="2">
        <v>84</v>
      </c>
      <c r="F131" s="2">
        <v>83</v>
      </c>
      <c r="G131" s="2">
        <v>96</v>
      </c>
      <c r="H131" s="2">
        <v>89</v>
      </c>
      <c r="I131" s="2">
        <v>91</v>
      </c>
      <c r="J131" s="2">
        <v>92</v>
      </c>
      <c r="K131" s="2">
        <v>85</v>
      </c>
      <c r="L131" s="2">
        <v>86</v>
      </c>
      <c r="M131" s="4">
        <v>75</v>
      </c>
      <c r="N131" s="4">
        <v>82</v>
      </c>
      <c r="O131" s="4">
        <v>66</v>
      </c>
      <c r="P131" s="4">
        <v>83</v>
      </c>
      <c r="Q131" s="4">
        <v>73</v>
      </c>
      <c r="R131" s="4">
        <v>95</v>
      </c>
      <c r="S131" s="4">
        <v>77</v>
      </c>
      <c r="T131" s="4">
        <v>80</v>
      </c>
      <c r="U131" s="4">
        <v>83</v>
      </c>
      <c r="V131" s="4">
        <v>92</v>
      </c>
      <c r="W131" s="4"/>
      <c r="X131" s="4"/>
      <c r="Y131" s="4"/>
      <c r="Z131" s="4"/>
      <c r="AA131" s="4"/>
      <c r="AB131" s="4"/>
      <c r="AC131" s="2">
        <v>80</v>
      </c>
      <c r="AD131" s="4">
        <v>88</v>
      </c>
      <c r="AE131" s="6">
        <f>(E131*5+F131*2+G131*2+H131*3+I131*3+J131*0+K131*2+L131*2+M131*3+N131*1+O131*4+P131*5+Q131*3+R131*0+S131*2+T131*3+U131*2+V131*2+AC131+AD131)/46</f>
        <v>82.108695652173907</v>
      </c>
      <c r="AF131" s="6">
        <v>0</v>
      </c>
      <c r="AG131" s="6">
        <f t="shared" si="6"/>
        <v>82.108695652173907</v>
      </c>
    </row>
    <row r="132" spans="1:33" x14ac:dyDescent="0.2">
      <c r="A132" s="2">
        <v>131</v>
      </c>
      <c r="B132" s="2">
        <v>2021111932</v>
      </c>
      <c r="C132" s="2" t="s">
        <v>13</v>
      </c>
      <c r="D132" s="2" t="s">
        <v>24</v>
      </c>
      <c r="E132" s="2">
        <v>79</v>
      </c>
      <c r="F132" s="2">
        <v>77</v>
      </c>
      <c r="G132" s="2">
        <v>95</v>
      </c>
      <c r="H132" s="2">
        <v>88</v>
      </c>
      <c r="I132" s="2">
        <v>92</v>
      </c>
      <c r="J132" s="2">
        <v>94</v>
      </c>
      <c r="K132" s="2">
        <v>77</v>
      </c>
      <c r="L132" s="2">
        <v>85</v>
      </c>
      <c r="M132" s="4">
        <v>77</v>
      </c>
      <c r="N132" s="4">
        <v>82</v>
      </c>
      <c r="O132" s="4">
        <v>88</v>
      </c>
      <c r="P132" s="4">
        <v>77</v>
      </c>
      <c r="Q132" s="4">
        <v>83</v>
      </c>
      <c r="R132" s="4">
        <v>97</v>
      </c>
      <c r="S132" s="4">
        <v>71</v>
      </c>
      <c r="T132" s="4">
        <v>80</v>
      </c>
      <c r="U132" s="4">
        <v>85</v>
      </c>
      <c r="V132" s="4"/>
      <c r="W132" s="4"/>
      <c r="X132" s="4"/>
      <c r="Y132" s="4"/>
      <c r="Z132" s="4"/>
      <c r="AA132" s="4"/>
      <c r="AB132" s="4"/>
      <c r="AC132" s="2">
        <v>71</v>
      </c>
      <c r="AD132" s="4">
        <v>85.3</v>
      </c>
      <c r="AE132" s="6">
        <f>(E132*5+F132*2+G132*2+H132*3+I132*3+J132*0+K132*2+L132*2+M132*3+N132*1+O132*4+P132*5+Q132*3+R132*0+S132*2+T132*3+U132*2+AC132+AD132)/44</f>
        <v>82.052272727272737</v>
      </c>
      <c r="AF132" s="6">
        <v>0</v>
      </c>
      <c r="AG132" s="6">
        <f t="shared" si="6"/>
        <v>82.052272727272737</v>
      </c>
    </row>
    <row r="133" spans="1:33" x14ac:dyDescent="0.2">
      <c r="A133" s="2">
        <v>132</v>
      </c>
      <c r="B133" s="2">
        <v>2021111921</v>
      </c>
      <c r="C133" s="2" t="s">
        <v>13</v>
      </c>
      <c r="D133" s="2" t="s">
        <v>24</v>
      </c>
      <c r="E133" s="2">
        <v>87</v>
      </c>
      <c r="F133" s="2">
        <v>71</v>
      </c>
      <c r="G133" s="2">
        <v>82</v>
      </c>
      <c r="H133" s="2">
        <v>84</v>
      </c>
      <c r="I133" s="2">
        <v>89</v>
      </c>
      <c r="J133" s="2">
        <v>94</v>
      </c>
      <c r="K133" s="2">
        <v>65</v>
      </c>
      <c r="L133" s="2">
        <v>94</v>
      </c>
      <c r="M133" s="4">
        <v>91</v>
      </c>
      <c r="N133" s="4">
        <v>75</v>
      </c>
      <c r="O133" s="4">
        <v>82</v>
      </c>
      <c r="P133" s="4">
        <v>90</v>
      </c>
      <c r="Q133" s="4">
        <v>63</v>
      </c>
      <c r="R133" s="4">
        <v>96</v>
      </c>
      <c r="S133" s="4">
        <v>66</v>
      </c>
      <c r="T133" s="4">
        <v>74</v>
      </c>
      <c r="U133" s="4">
        <v>95.5</v>
      </c>
      <c r="V133" s="4"/>
      <c r="W133" s="4"/>
      <c r="X133" s="4"/>
      <c r="Y133" s="4"/>
      <c r="Z133" s="4"/>
      <c r="AA133" s="4"/>
      <c r="AB133" s="4"/>
      <c r="AC133" s="2">
        <v>71</v>
      </c>
      <c r="AD133" s="4">
        <v>80.5</v>
      </c>
      <c r="AE133" s="6">
        <f>(E133*5+F133*2+G133*2+H133*3+I133*3+J133*0+K133*2+L133*2+M133*3+N133*1+O133*4+P133*5+Q133*3+R133*0+S133*2+T133*3+U133*2+AC133+AD133)/44</f>
        <v>81.579545454545453</v>
      </c>
      <c r="AF133" s="6">
        <v>0.3</v>
      </c>
      <c r="AG133" s="6">
        <f t="shared" si="6"/>
        <v>81.87954545454545</v>
      </c>
    </row>
    <row r="134" spans="1:33" x14ac:dyDescent="0.2">
      <c r="A134" s="2">
        <v>133</v>
      </c>
      <c r="B134" s="2">
        <v>2021111961</v>
      </c>
      <c r="C134" s="2" t="s">
        <v>13</v>
      </c>
      <c r="D134" s="2" t="s">
        <v>25</v>
      </c>
      <c r="E134" s="2">
        <v>80</v>
      </c>
      <c r="F134" s="2">
        <v>87</v>
      </c>
      <c r="G134" s="2">
        <v>92</v>
      </c>
      <c r="H134" s="2">
        <v>84</v>
      </c>
      <c r="I134" s="2">
        <v>86</v>
      </c>
      <c r="J134" s="2">
        <v>91</v>
      </c>
      <c r="K134" s="2">
        <v>82</v>
      </c>
      <c r="L134" s="2">
        <v>91</v>
      </c>
      <c r="M134" s="4">
        <v>83</v>
      </c>
      <c r="N134" s="4">
        <v>80</v>
      </c>
      <c r="O134" s="4">
        <v>70</v>
      </c>
      <c r="P134" s="4">
        <v>77</v>
      </c>
      <c r="Q134" s="4">
        <v>66</v>
      </c>
      <c r="R134" s="4">
        <v>89</v>
      </c>
      <c r="S134" s="4">
        <v>78</v>
      </c>
      <c r="T134" s="4">
        <v>80</v>
      </c>
      <c r="U134" s="4">
        <v>95</v>
      </c>
      <c r="V134" s="4">
        <v>96</v>
      </c>
      <c r="W134" s="4"/>
      <c r="X134" s="4"/>
      <c r="Y134" s="4"/>
      <c r="Z134" s="4"/>
      <c r="AA134" s="4"/>
      <c r="AB134" s="4"/>
      <c r="AC134" s="2">
        <v>83</v>
      </c>
      <c r="AD134" s="4">
        <v>99</v>
      </c>
      <c r="AE134" s="6">
        <f>(E134*5+F134*2+G134*2+H134*3+I134*3+J134*0+K134*2+L134*2+M134*3+N134*1+O134*4+P134*5+Q134*3+R134*0+S134*2+T134*3+U134*2+V134*2+AC134+AD134)/46</f>
        <v>81.869565217391298</v>
      </c>
      <c r="AF134" s="6">
        <v>0</v>
      </c>
      <c r="AG134" s="6">
        <f t="shared" si="6"/>
        <v>81.869565217391298</v>
      </c>
    </row>
    <row r="135" spans="1:33" x14ac:dyDescent="0.2">
      <c r="A135" s="2">
        <v>134</v>
      </c>
      <c r="B135" s="2">
        <v>2021111994</v>
      </c>
      <c r="C135" s="2" t="s">
        <v>15</v>
      </c>
      <c r="D135" s="2" t="s">
        <v>14</v>
      </c>
      <c r="E135" s="2">
        <v>80</v>
      </c>
      <c r="F135" s="2">
        <v>91</v>
      </c>
      <c r="G135" s="2">
        <v>90</v>
      </c>
      <c r="H135" s="2">
        <v>91</v>
      </c>
      <c r="I135" s="2">
        <v>80</v>
      </c>
      <c r="J135" s="2">
        <v>96</v>
      </c>
      <c r="K135" s="2">
        <v>83</v>
      </c>
      <c r="L135" s="2">
        <v>86</v>
      </c>
      <c r="M135" s="4">
        <v>79</v>
      </c>
      <c r="N135" s="4">
        <v>77</v>
      </c>
      <c r="O135" s="4">
        <v>79</v>
      </c>
      <c r="P135" s="4">
        <v>76</v>
      </c>
      <c r="Q135" s="4">
        <v>75</v>
      </c>
      <c r="R135" s="4">
        <v>94</v>
      </c>
      <c r="S135" s="4">
        <v>77</v>
      </c>
      <c r="T135" s="4">
        <v>76</v>
      </c>
      <c r="U135" s="4">
        <v>75</v>
      </c>
      <c r="V135" s="4"/>
      <c r="W135" s="4"/>
      <c r="X135" s="4"/>
      <c r="Y135" s="4"/>
      <c r="Z135" s="4"/>
      <c r="AA135" s="4"/>
      <c r="AB135" s="4"/>
      <c r="AC135" s="2">
        <v>91</v>
      </c>
      <c r="AD135" s="4">
        <v>94.6</v>
      </c>
      <c r="AE135" s="6">
        <f>(E135*5+F135*2+G135*2+H135*3+I135*3+J135*0+K135*2+L135*2+M135*3+N135*1+O135*4+P135*5+Q135*3+R135*0+S135*2+T135*3+U135*2+AC135+AD135)/44</f>
        <v>81.036363636363632</v>
      </c>
      <c r="AF135" s="6">
        <v>0.78</v>
      </c>
      <c r="AG135" s="6">
        <f t="shared" si="6"/>
        <v>81.816363636363633</v>
      </c>
    </row>
    <row r="136" spans="1:33" x14ac:dyDescent="0.2">
      <c r="A136" s="2">
        <v>135</v>
      </c>
      <c r="B136" s="2">
        <v>2021112102</v>
      </c>
      <c r="C136" s="2" t="s">
        <v>13</v>
      </c>
      <c r="D136" s="2" t="s">
        <v>19</v>
      </c>
      <c r="E136" s="2">
        <v>77</v>
      </c>
      <c r="F136" s="2">
        <v>71</v>
      </c>
      <c r="G136" s="2">
        <v>97</v>
      </c>
      <c r="H136" s="2">
        <v>93</v>
      </c>
      <c r="I136" s="2">
        <v>86</v>
      </c>
      <c r="J136" s="2">
        <v>92</v>
      </c>
      <c r="K136" s="2">
        <v>71</v>
      </c>
      <c r="L136" s="2">
        <v>94</v>
      </c>
      <c r="M136" s="4">
        <v>77</v>
      </c>
      <c r="N136" s="4">
        <v>81</v>
      </c>
      <c r="O136" s="4">
        <v>66</v>
      </c>
      <c r="P136" s="4">
        <v>76</v>
      </c>
      <c r="Q136" s="4">
        <v>74</v>
      </c>
      <c r="R136" s="4">
        <v>85</v>
      </c>
      <c r="S136" s="4">
        <v>75</v>
      </c>
      <c r="T136" s="4">
        <v>89</v>
      </c>
      <c r="U136" s="4">
        <v>83</v>
      </c>
      <c r="V136" s="4">
        <v>90</v>
      </c>
      <c r="W136" s="4"/>
      <c r="X136" s="4"/>
      <c r="Y136" s="4"/>
      <c r="Z136" s="4"/>
      <c r="AA136" s="4"/>
      <c r="AB136" s="4"/>
      <c r="AC136" s="2">
        <v>91</v>
      </c>
      <c r="AD136" s="4">
        <v>95.8</v>
      </c>
      <c r="AE136" s="6">
        <f>(E136*5+F136*2+G136*2+H136*3+I136*3+J136*0+K136*2+L136*2+M136*3+N136*1+O136*4+P136*5+Q136*3+R136*0+S136*2+T136*3+U136*2+V136*2+AC136+AD136)/46</f>
        <v>80.778260869565216</v>
      </c>
      <c r="AF136" s="6">
        <v>1.02</v>
      </c>
      <c r="AG136" s="6">
        <f t="shared" si="6"/>
        <v>81.798260869565212</v>
      </c>
    </row>
    <row r="137" spans="1:33" x14ac:dyDescent="0.2">
      <c r="A137" s="2">
        <v>136</v>
      </c>
      <c r="B137" s="2">
        <v>2021112075</v>
      </c>
      <c r="C137" s="2" t="s">
        <v>13</v>
      </c>
      <c r="D137" s="2" t="s">
        <v>18</v>
      </c>
      <c r="E137" s="2">
        <v>84</v>
      </c>
      <c r="F137" s="2">
        <v>63</v>
      </c>
      <c r="G137" s="2">
        <v>89</v>
      </c>
      <c r="H137" s="2">
        <v>91</v>
      </c>
      <c r="I137" s="2">
        <v>79</v>
      </c>
      <c r="J137" s="2">
        <v>94</v>
      </c>
      <c r="K137" s="2">
        <v>69</v>
      </c>
      <c r="L137" s="2">
        <v>88</v>
      </c>
      <c r="M137" s="4">
        <v>89</v>
      </c>
      <c r="N137" s="4">
        <v>84</v>
      </c>
      <c r="O137" s="4">
        <v>82</v>
      </c>
      <c r="P137" s="4">
        <v>83</v>
      </c>
      <c r="Q137" s="4">
        <v>90</v>
      </c>
      <c r="R137" s="4">
        <v>95</v>
      </c>
      <c r="S137" s="4">
        <v>73</v>
      </c>
      <c r="T137" s="4">
        <v>76</v>
      </c>
      <c r="U137" s="4">
        <v>90</v>
      </c>
      <c r="V137" s="4"/>
      <c r="W137" s="4"/>
      <c r="X137" s="4"/>
      <c r="Y137" s="4"/>
      <c r="Z137" s="4"/>
      <c r="AA137" s="4"/>
      <c r="AB137" s="4">
        <v>73</v>
      </c>
      <c r="AC137" s="2">
        <v>80</v>
      </c>
      <c r="AD137" s="4">
        <v>78.2</v>
      </c>
      <c r="AE137" s="6">
        <f>(E137*5+F137*2+G137*2+H137*3+I137*3+J137*0+K137*2+L137*2+M137*3+N137*1+O137*4+P137*5+Q137*3+R137*0+S137*2+T137*3+U137*2+AB137*3+AC137+AD137)/47</f>
        <v>81.770212765957439</v>
      </c>
      <c r="AF137" s="6">
        <v>0</v>
      </c>
      <c r="AG137" s="6">
        <f t="shared" si="6"/>
        <v>81.770212765957439</v>
      </c>
    </row>
    <row r="138" spans="1:33" x14ac:dyDescent="0.2">
      <c r="A138" s="2">
        <v>137</v>
      </c>
      <c r="B138" s="2">
        <v>2021112065</v>
      </c>
      <c r="C138" s="2" t="s">
        <v>13</v>
      </c>
      <c r="D138" s="2" t="s">
        <v>17</v>
      </c>
      <c r="E138" s="2">
        <v>78</v>
      </c>
      <c r="F138" s="2">
        <v>61</v>
      </c>
      <c r="G138" s="2">
        <v>92</v>
      </c>
      <c r="H138" s="2">
        <v>94</v>
      </c>
      <c r="I138" s="2">
        <v>84</v>
      </c>
      <c r="J138" s="2">
        <v>96</v>
      </c>
      <c r="K138" s="2">
        <v>76</v>
      </c>
      <c r="L138" s="2">
        <v>88</v>
      </c>
      <c r="M138" s="4">
        <v>82</v>
      </c>
      <c r="N138" s="4">
        <v>84</v>
      </c>
      <c r="O138" s="4">
        <v>73</v>
      </c>
      <c r="P138" s="4">
        <v>87</v>
      </c>
      <c r="Q138" s="4">
        <v>86</v>
      </c>
      <c r="R138" s="4">
        <v>91</v>
      </c>
      <c r="S138" s="4">
        <v>70</v>
      </c>
      <c r="T138" s="4">
        <v>79</v>
      </c>
      <c r="U138" s="4">
        <v>88</v>
      </c>
      <c r="V138" s="4"/>
      <c r="W138" s="4"/>
      <c r="X138" s="4"/>
      <c r="Y138" s="4"/>
      <c r="Z138" s="4"/>
      <c r="AA138" s="4"/>
      <c r="AB138" s="4"/>
      <c r="AC138" s="2">
        <v>78</v>
      </c>
      <c r="AD138" s="4">
        <v>93.6</v>
      </c>
      <c r="AE138" s="6">
        <f>(E138*5+F138*2+G138*2+H138*3+I138*3+J138*0+K138*2+L138*2+M138*3+N138*1+O138*4+P138*5+Q138*3+R138*0+S138*2+T138*3+U138*2+AC138+AD138)/44</f>
        <v>81.763636363636365</v>
      </c>
      <c r="AF138" s="6">
        <v>0</v>
      </c>
      <c r="AG138" s="6">
        <f t="shared" si="6"/>
        <v>81.763636363636365</v>
      </c>
    </row>
    <row r="139" spans="1:33" x14ac:dyDescent="0.2">
      <c r="A139" s="2">
        <v>138</v>
      </c>
      <c r="B139" s="2">
        <v>2021112076</v>
      </c>
      <c r="C139" s="2" t="s">
        <v>13</v>
      </c>
      <c r="D139" s="2" t="s">
        <v>18</v>
      </c>
      <c r="E139" s="2">
        <v>80</v>
      </c>
      <c r="F139" s="2">
        <v>81</v>
      </c>
      <c r="G139" s="2">
        <v>92</v>
      </c>
      <c r="H139" s="2">
        <v>92</v>
      </c>
      <c r="I139" s="2">
        <v>83</v>
      </c>
      <c r="J139" s="2">
        <v>95</v>
      </c>
      <c r="K139" s="2">
        <v>76</v>
      </c>
      <c r="L139" s="2">
        <v>92</v>
      </c>
      <c r="M139" s="4">
        <v>91</v>
      </c>
      <c r="N139" s="4">
        <v>84</v>
      </c>
      <c r="O139" s="4">
        <v>88</v>
      </c>
      <c r="P139" s="4">
        <v>65</v>
      </c>
      <c r="Q139" s="4">
        <v>83</v>
      </c>
      <c r="R139" s="4">
        <v>90</v>
      </c>
      <c r="S139" s="4">
        <v>73</v>
      </c>
      <c r="T139" s="4">
        <v>79</v>
      </c>
      <c r="U139" s="4">
        <v>95</v>
      </c>
      <c r="V139" s="4"/>
      <c r="W139" s="4"/>
      <c r="X139" s="4"/>
      <c r="Y139" s="4"/>
      <c r="Z139" s="4"/>
      <c r="AA139" s="4"/>
      <c r="AB139" s="4">
        <v>71</v>
      </c>
      <c r="AC139" s="2">
        <v>81</v>
      </c>
      <c r="AD139" s="4">
        <v>80.2</v>
      </c>
      <c r="AE139" s="6">
        <f>(E139*5+F139*2+G139*2+H139*3+I139*3+J139*0+K139*2+L139*2+M139*3+N139*1+O139*4+P139*5+Q139*3+R139*0+S139*2+T139*3+U139*2+AB139*3+AC139+AD139)/47</f>
        <v>81.642553191489355</v>
      </c>
      <c r="AF139" s="6">
        <v>0.08</v>
      </c>
      <c r="AG139" s="6">
        <f t="shared" si="6"/>
        <v>81.722553191489354</v>
      </c>
    </row>
    <row r="140" spans="1:33" x14ac:dyDescent="0.2">
      <c r="A140" s="2">
        <v>139</v>
      </c>
      <c r="B140" s="2">
        <v>2021111915</v>
      </c>
      <c r="C140" s="2" t="s">
        <v>13</v>
      </c>
      <c r="D140" s="2" t="s">
        <v>24</v>
      </c>
      <c r="E140" s="2">
        <v>82</v>
      </c>
      <c r="F140" s="2">
        <v>73</v>
      </c>
      <c r="G140" s="2">
        <v>92</v>
      </c>
      <c r="H140" s="2">
        <v>83</v>
      </c>
      <c r="I140" s="2">
        <v>88</v>
      </c>
      <c r="J140" s="2">
        <v>94</v>
      </c>
      <c r="K140" s="2">
        <v>70</v>
      </c>
      <c r="L140" s="2">
        <v>95</v>
      </c>
      <c r="M140" s="4">
        <v>90</v>
      </c>
      <c r="N140" s="4">
        <v>86</v>
      </c>
      <c r="O140" s="4">
        <v>69</v>
      </c>
      <c r="P140" s="4">
        <v>84</v>
      </c>
      <c r="Q140" s="4">
        <v>85</v>
      </c>
      <c r="R140" s="4">
        <v>93</v>
      </c>
      <c r="S140" s="4">
        <v>71</v>
      </c>
      <c r="T140" s="4">
        <v>80</v>
      </c>
      <c r="U140" s="4" t="s">
        <v>36</v>
      </c>
      <c r="V140" s="4"/>
      <c r="W140" s="4"/>
      <c r="X140" s="4"/>
      <c r="Y140" s="4"/>
      <c r="Z140" s="4"/>
      <c r="AA140" s="4"/>
      <c r="AB140" s="4"/>
      <c r="AC140" s="2">
        <v>65</v>
      </c>
      <c r="AD140" s="4">
        <v>90</v>
      </c>
      <c r="AE140" s="6">
        <f>(E140*5+F140*2+G140*2+H140*3+I140*3+J140*0+K140*2+L140*2+M140*3+N140*1+O140*4+P140*5+Q140*3+R140*0+S140*2+T140*3+AC140+AD140)/42</f>
        <v>81.595238095238102</v>
      </c>
      <c r="AF140" s="6">
        <v>0.04</v>
      </c>
      <c r="AG140" s="6">
        <f t="shared" si="6"/>
        <v>81.635238095238108</v>
      </c>
    </row>
    <row r="141" spans="1:33" x14ac:dyDescent="0.2">
      <c r="A141" s="2">
        <v>140</v>
      </c>
      <c r="B141" s="2">
        <v>2021112161</v>
      </c>
      <c r="C141" s="2" t="s">
        <v>13</v>
      </c>
      <c r="D141" s="2" t="s">
        <v>21</v>
      </c>
      <c r="E141" s="2">
        <v>84</v>
      </c>
      <c r="F141" s="2">
        <v>86</v>
      </c>
      <c r="G141" s="2">
        <v>94</v>
      </c>
      <c r="H141" s="2">
        <v>80</v>
      </c>
      <c r="I141" s="2">
        <v>82</v>
      </c>
      <c r="J141" s="2">
        <v>92</v>
      </c>
      <c r="K141" s="2">
        <v>81</v>
      </c>
      <c r="L141" s="2">
        <v>87</v>
      </c>
      <c r="M141" s="4">
        <v>92</v>
      </c>
      <c r="N141" s="4">
        <v>81</v>
      </c>
      <c r="O141" s="4">
        <v>80</v>
      </c>
      <c r="P141" s="4">
        <v>64</v>
      </c>
      <c r="Q141" s="4">
        <v>78</v>
      </c>
      <c r="R141" s="4">
        <v>92</v>
      </c>
      <c r="S141" s="4">
        <v>73</v>
      </c>
      <c r="T141" s="4">
        <v>79</v>
      </c>
      <c r="U141" s="4">
        <v>98</v>
      </c>
      <c r="V141" s="4"/>
      <c r="W141" s="4"/>
      <c r="X141" s="4"/>
      <c r="Y141" s="4"/>
      <c r="Z141" s="4"/>
      <c r="AA141" s="4"/>
      <c r="AB141" s="4"/>
      <c r="AC141" s="2">
        <v>77</v>
      </c>
      <c r="AD141" s="4">
        <v>96</v>
      </c>
      <c r="AE141" s="6">
        <f t="shared" ref="AE141:AE150" si="7">(E141*5+F141*2+G141*2+H141*3+I141*3+J141*0+K141*2+L141*2+M141*3+N141*1+O141*4+P141*5+Q141*3+R141*0+S141*2+T141*3+U141*2+AC141+AD141)/44</f>
        <v>81.477272727272734</v>
      </c>
      <c r="AF141" s="6">
        <v>0.12</v>
      </c>
      <c r="AG141" s="6">
        <f t="shared" si="6"/>
        <v>81.597272727272738</v>
      </c>
    </row>
    <row r="142" spans="1:33" x14ac:dyDescent="0.2">
      <c r="A142" s="2">
        <v>141</v>
      </c>
      <c r="B142" s="2">
        <v>2021111851</v>
      </c>
      <c r="C142" s="2" t="s">
        <v>15</v>
      </c>
      <c r="D142" s="2" t="s">
        <v>22</v>
      </c>
      <c r="E142" s="2">
        <v>84</v>
      </c>
      <c r="F142" s="2">
        <v>86</v>
      </c>
      <c r="G142" s="2">
        <v>89</v>
      </c>
      <c r="H142" s="2">
        <v>88</v>
      </c>
      <c r="I142" s="2">
        <v>85</v>
      </c>
      <c r="J142" s="2">
        <v>95</v>
      </c>
      <c r="K142" s="2">
        <v>92</v>
      </c>
      <c r="L142" s="2">
        <v>85</v>
      </c>
      <c r="M142" s="2">
        <v>74</v>
      </c>
      <c r="N142" s="2">
        <v>85</v>
      </c>
      <c r="O142" s="2">
        <v>81</v>
      </c>
      <c r="P142" s="2">
        <v>58</v>
      </c>
      <c r="Q142" s="2">
        <v>75</v>
      </c>
      <c r="R142" s="2">
        <v>94</v>
      </c>
      <c r="S142" s="2">
        <v>85</v>
      </c>
      <c r="T142" s="2">
        <v>78</v>
      </c>
      <c r="U142" s="5">
        <v>95</v>
      </c>
      <c r="V142" s="4"/>
      <c r="W142" s="4"/>
      <c r="X142" s="4"/>
      <c r="Y142" s="4"/>
      <c r="Z142" s="4"/>
      <c r="AA142" s="4"/>
      <c r="AB142" s="4"/>
      <c r="AC142" s="2">
        <v>88</v>
      </c>
      <c r="AD142" s="2">
        <v>95.8</v>
      </c>
      <c r="AE142" s="6">
        <f t="shared" si="7"/>
        <v>81.063636363636363</v>
      </c>
      <c r="AF142" s="6">
        <v>0.5</v>
      </c>
      <c r="AG142" s="6">
        <f t="shared" si="6"/>
        <v>81.563636363636363</v>
      </c>
    </row>
    <row r="143" spans="1:33" x14ac:dyDescent="0.2">
      <c r="A143" s="2">
        <v>142</v>
      </c>
      <c r="B143" s="2">
        <v>2021112080</v>
      </c>
      <c r="C143" s="2" t="s">
        <v>13</v>
      </c>
      <c r="D143" s="2" t="s">
        <v>18</v>
      </c>
      <c r="E143" s="2">
        <v>77</v>
      </c>
      <c r="F143" s="2">
        <v>68</v>
      </c>
      <c r="G143" s="2">
        <v>91</v>
      </c>
      <c r="H143" s="2">
        <v>92</v>
      </c>
      <c r="I143" s="2">
        <v>78</v>
      </c>
      <c r="J143" s="2">
        <v>97</v>
      </c>
      <c r="K143" s="2">
        <v>81</v>
      </c>
      <c r="L143" s="2">
        <v>84</v>
      </c>
      <c r="M143" s="4">
        <v>92</v>
      </c>
      <c r="N143" s="4">
        <v>84</v>
      </c>
      <c r="O143" s="4">
        <v>74</v>
      </c>
      <c r="P143" s="4">
        <v>80</v>
      </c>
      <c r="Q143" s="4">
        <v>86</v>
      </c>
      <c r="R143" s="4">
        <v>90</v>
      </c>
      <c r="S143" s="4">
        <v>71</v>
      </c>
      <c r="T143" s="4">
        <v>78</v>
      </c>
      <c r="U143" s="4">
        <v>90</v>
      </c>
      <c r="V143" s="4"/>
      <c r="W143" s="4"/>
      <c r="X143" s="4"/>
      <c r="Y143" s="4"/>
      <c r="Z143" s="4"/>
      <c r="AA143" s="4"/>
      <c r="AB143" s="4"/>
      <c r="AC143" s="2">
        <v>83</v>
      </c>
      <c r="AD143" s="4">
        <v>89.2</v>
      </c>
      <c r="AE143" s="6">
        <f t="shared" si="7"/>
        <v>81.481818181818184</v>
      </c>
      <c r="AF143" s="6">
        <v>0</v>
      </c>
      <c r="AG143" s="6">
        <f t="shared" si="6"/>
        <v>81.481818181818184</v>
      </c>
    </row>
    <row r="144" spans="1:33" x14ac:dyDescent="0.2">
      <c r="A144" s="2">
        <v>143</v>
      </c>
      <c r="B144" s="2">
        <v>2021111888</v>
      </c>
      <c r="C144" s="2" t="s">
        <v>13</v>
      </c>
      <c r="D144" s="2" t="s">
        <v>23</v>
      </c>
      <c r="E144" s="2">
        <v>72</v>
      </c>
      <c r="F144" s="2">
        <v>69</v>
      </c>
      <c r="G144" s="2">
        <v>91</v>
      </c>
      <c r="H144" s="2">
        <v>87</v>
      </c>
      <c r="I144" s="2">
        <v>78</v>
      </c>
      <c r="J144" s="2">
        <v>88</v>
      </c>
      <c r="K144" s="2">
        <v>72</v>
      </c>
      <c r="L144" s="2">
        <v>88</v>
      </c>
      <c r="M144" s="4">
        <v>92</v>
      </c>
      <c r="N144" s="4">
        <v>79</v>
      </c>
      <c r="O144" s="4">
        <v>77</v>
      </c>
      <c r="P144" s="4">
        <v>88</v>
      </c>
      <c r="Q144" s="4">
        <v>80</v>
      </c>
      <c r="R144" s="4">
        <v>90</v>
      </c>
      <c r="S144" s="4">
        <v>68</v>
      </c>
      <c r="T144" s="4">
        <v>84</v>
      </c>
      <c r="U144" s="4">
        <v>96</v>
      </c>
      <c r="V144" s="4"/>
      <c r="W144" s="4"/>
      <c r="X144" s="4"/>
      <c r="Y144" s="4"/>
      <c r="Z144" s="4"/>
      <c r="AA144" s="4"/>
      <c r="AB144" s="4"/>
      <c r="AC144" s="2">
        <v>81</v>
      </c>
      <c r="AD144" s="4">
        <v>84</v>
      </c>
      <c r="AE144" s="6">
        <f t="shared" si="7"/>
        <v>81.431818181818187</v>
      </c>
      <c r="AF144" s="6">
        <v>0</v>
      </c>
      <c r="AG144" s="6">
        <f t="shared" si="6"/>
        <v>81.431818181818187</v>
      </c>
    </row>
    <row r="145" spans="1:33" x14ac:dyDescent="0.2">
      <c r="A145" s="2">
        <v>144</v>
      </c>
      <c r="B145" s="2">
        <v>2021111944</v>
      </c>
      <c r="C145" s="2" t="s">
        <v>13</v>
      </c>
      <c r="D145" s="2" t="s">
        <v>25</v>
      </c>
      <c r="E145" s="2">
        <v>85</v>
      </c>
      <c r="F145" s="2">
        <v>68</v>
      </c>
      <c r="G145" s="2">
        <v>87</v>
      </c>
      <c r="H145" s="2">
        <v>84</v>
      </c>
      <c r="I145" s="2">
        <v>83</v>
      </c>
      <c r="J145" s="2">
        <v>94</v>
      </c>
      <c r="K145" s="2">
        <v>77</v>
      </c>
      <c r="L145" s="2">
        <v>83</v>
      </c>
      <c r="M145" s="4">
        <v>81</v>
      </c>
      <c r="N145" s="4">
        <v>86</v>
      </c>
      <c r="O145" s="4">
        <v>73</v>
      </c>
      <c r="P145" s="4">
        <v>78</v>
      </c>
      <c r="Q145" s="4">
        <v>75</v>
      </c>
      <c r="R145" s="4">
        <v>93</v>
      </c>
      <c r="S145" s="4">
        <v>77</v>
      </c>
      <c r="T145" s="4">
        <v>86</v>
      </c>
      <c r="U145" s="4">
        <v>92</v>
      </c>
      <c r="V145" s="4"/>
      <c r="W145" s="4"/>
      <c r="X145" s="4"/>
      <c r="Y145" s="4"/>
      <c r="Z145" s="4"/>
      <c r="AA145" s="4"/>
      <c r="AB145" s="4"/>
      <c r="AC145" s="2">
        <v>90</v>
      </c>
      <c r="AD145" s="4">
        <v>92.8</v>
      </c>
      <c r="AE145" s="6">
        <f t="shared" si="7"/>
        <v>81.154545454545456</v>
      </c>
      <c r="AF145" s="6">
        <v>0.16</v>
      </c>
      <c r="AG145" s="6">
        <f t="shared" si="6"/>
        <v>81.314545454545453</v>
      </c>
    </row>
    <row r="146" spans="1:33" x14ac:dyDescent="0.2">
      <c r="A146" s="2">
        <v>145</v>
      </c>
      <c r="B146" s="2">
        <v>2021112059</v>
      </c>
      <c r="C146" s="2" t="s">
        <v>15</v>
      </c>
      <c r="D146" s="2" t="s">
        <v>17</v>
      </c>
      <c r="E146" s="2">
        <v>75</v>
      </c>
      <c r="F146" s="2">
        <v>70</v>
      </c>
      <c r="G146" s="2">
        <v>88</v>
      </c>
      <c r="H146" s="2">
        <v>92</v>
      </c>
      <c r="I146" s="2">
        <v>82</v>
      </c>
      <c r="J146" s="2">
        <v>98</v>
      </c>
      <c r="K146" s="2">
        <v>87</v>
      </c>
      <c r="L146" s="2">
        <v>91</v>
      </c>
      <c r="M146" s="4">
        <v>85</v>
      </c>
      <c r="N146" s="4">
        <v>80</v>
      </c>
      <c r="O146" s="4">
        <v>67</v>
      </c>
      <c r="P146" s="4">
        <v>77</v>
      </c>
      <c r="Q146" s="4">
        <v>70</v>
      </c>
      <c r="R146" s="4">
        <v>94</v>
      </c>
      <c r="S146" s="4">
        <v>83</v>
      </c>
      <c r="T146" s="4">
        <v>88</v>
      </c>
      <c r="U146" s="4">
        <v>91</v>
      </c>
      <c r="V146" s="4"/>
      <c r="W146" s="4"/>
      <c r="X146" s="4"/>
      <c r="Y146" s="4"/>
      <c r="Z146" s="4"/>
      <c r="AA146" s="4"/>
      <c r="AB146" s="4"/>
      <c r="AC146" s="2">
        <v>91</v>
      </c>
      <c r="AD146" s="4">
        <v>97</v>
      </c>
      <c r="AE146" s="6">
        <f t="shared" si="7"/>
        <v>81.068181818181813</v>
      </c>
      <c r="AF146" s="6">
        <v>0.24</v>
      </c>
      <c r="AG146" s="6">
        <f t="shared" si="6"/>
        <v>81.308181818181808</v>
      </c>
    </row>
    <row r="147" spans="1:33" x14ac:dyDescent="0.2">
      <c r="A147" s="2">
        <v>146</v>
      </c>
      <c r="B147" s="2">
        <v>2021112188</v>
      </c>
      <c r="C147" s="2" t="s">
        <v>13</v>
      </c>
      <c r="D147" s="2" t="s">
        <v>20</v>
      </c>
      <c r="E147" s="2">
        <v>77</v>
      </c>
      <c r="F147" s="2">
        <v>82</v>
      </c>
      <c r="G147" s="2">
        <v>80</v>
      </c>
      <c r="H147" s="2">
        <v>77</v>
      </c>
      <c r="I147" s="2">
        <v>84</v>
      </c>
      <c r="J147" s="2">
        <v>92</v>
      </c>
      <c r="K147" s="2">
        <v>82</v>
      </c>
      <c r="L147" s="2">
        <v>83</v>
      </c>
      <c r="M147" s="4">
        <v>82</v>
      </c>
      <c r="N147" s="4">
        <v>88</v>
      </c>
      <c r="O147" s="4">
        <v>67</v>
      </c>
      <c r="P147" s="4">
        <v>86</v>
      </c>
      <c r="Q147" s="4">
        <v>80</v>
      </c>
      <c r="R147" s="4">
        <v>92</v>
      </c>
      <c r="S147" s="4">
        <v>79</v>
      </c>
      <c r="T147" s="4">
        <v>87</v>
      </c>
      <c r="U147" s="4">
        <v>98</v>
      </c>
      <c r="V147" s="4"/>
      <c r="W147" s="4"/>
      <c r="X147" s="4"/>
      <c r="Y147" s="4"/>
      <c r="Z147" s="4"/>
      <c r="AA147" s="4"/>
      <c r="AB147" s="4"/>
      <c r="AC147" s="2">
        <v>75</v>
      </c>
      <c r="AD147" s="4">
        <v>85.6</v>
      </c>
      <c r="AE147" s="6">
        <f t="shared" si="7"/>
        <v>81.127272727272725</v>
      </c>
      <c r="AF147" s="6">
        <v>0.1</v>
      </c>
      <c r="AG147" s="6">
        <f t="shared" si="6"/>
        <v>81.22727272727272</v>
      </c>
    </row>
    <row r="148" spans="1:33" x14ac:dyDescent="0.2">
      <c r="A148" s="2">
        <v>147</v>
      </c>
      <c r="B148" s="2">
        <v>2021112072</v>
      </c>
      <c r="C148" s="2" t="s">
        <v>13</v>
      </c>
      <c r="D148" s="2" t="s">
        <v>18</v>
      </c>
      <c r="E148" s="2">
        <v>81</v>
      </c>
      <c r="F148" s="2">
        <v>62</v>
      </c>
      <c r="G148" s="2">
        <v>93</v>
      </c>
      <c r="H148" s="2">
        <v>91</v>
      </c>
      <c r="I148" s="2">
        <v>80</v>
      </c>
      <c r="J148" s="2">
        <v>94</v>
      </c>
      <c r="K148" s="2">
        <v>72</v>
      </c>
      <c r="L148" s="2">
        <v>88</v>
      </c>
      <c r="M148" s="4">
        <v>78</v>
      </c>
      <c r="N148" s="4">
        <v>88</v>
      </c>
      <c r="O148" s="4">
        <v>74</v>
      </c>
      <c r="P148" s="4">
        <v>85</v>
      </c>
      <c r="Q148" s="4">
        <v>76</v>
      </c>
      <c r="R148" s="4">
        <v>91</v>
      </c>
      <c r="S148" s="4">
        <v>73</v>
      </c>
      <c r="T148" s="4">
        <v>85</v>
      </c>
      <c r="U148" s="4">
        <v>80</v>
      </c>
      <c r="V148" s="4"/>
      <c r="W148" s="4"/>
      <c r="X148" s="4"/>
      <c r="Y148" s="4"/>
      <c r="Z148" s="4"/>
      <c r="AA148" s="4"/>
      <c r="AB148" s="4"/>
      <c r="AC148" s="2">
        <v>94</v>
      </c>
      <c r="AD148" s="4">
        <v>93.4</v>
      </c>
      <c r="AE148" s="6">
        <f t="shared" si="7"/>
        <v>81.077272727272728</v>
      </c>
      <c r="AF148" s="6">
        <v>0.115</v>
      </c>
      <c r="AG148" s="6">
        <f t="shared" si="6"/>
        <v>81.192272727272723</v>
      </c>
    </row>
    <row r="149" spans="1:33" x14ac:dyDescent="0.2">
      <c r="A149" s="2">
        <v>148</v>
      </c>
      <c r="B149" s="2">
        <v>2021111869</v>
      </c>
      <c r="C149" s="2" t="s">
        <v>13</v>
      </c>
      <c r="D149" s="2" t="s">
        <v>22</v>
      </c>
      <c r="E149" s="2">
        <v>79</v>
      </c>
      <c r="F149" s="2">
        <v>81</v>
      </c>
      <c r="G149" s="2">
        <v>92</v>
      </c>
      <c r="H149" s="2">
        <v>80</v>
      </c>
      <c r="I149" s="2">
        <v>74</v>
      </c>
      <c r="J149" s="2">
        <v>88</v>
      </c>
      <c r="K149" s="2">
        <v>76</v>
      </c>
      <c r="L149" s="2">
        <v>84</v>
      </c>
      <c r="M149" s="2">
        <v>85</v>
      </c>
      <c r="N149" s="2">
        <v>82</v>
      </c>
      <c r="O149" s="2">
        <v>83</v>
      </c>
      <c r="P149" s="2">
        <v>84</v>
      </c>
      <c r="Q149" s="2">
        <v>79</v>
      </c>
      <c r="R149" s="2">
        <v>92</v>
      </c>
      <c r="S149" s="2">
        <v>74</v>
      </c>
      <c r="T149" s="2">
        <v>73</v>
      </c>
      <c r="U149" s="5">
        <v>93</v>
      </c>
      <c r="V149" s="4"/>
      <c r="W149" s="4"/>
      <c r="X149" s="4"/>
      <c r="Y149" s="4"/>
      <c r="Z149" s="4"/>
      <c r="AA149" s="4"/>
      <c r="AB149" s="4"/>
      <c r="AC149" s="2">
        <v>76</v>
      </c>
      <c r="AD149" s="2">
        <v>92.8</v>
      </c>
      <c r="AE149" s="6">
        <f t="shared" si="7"/>
        <v>81.154545454545456</v>
      </c>
      <c r="AF149" s="6">
        <v>0</v>
      </c>
      <c r="AG149" s="6">
        <f t="shared" si="6"/>
        <v>81.154545454545456</v>
      </c>
    </row>
    <row r="150" spans="1:33" x14ac:dyDescent="0.2">
      <c r="A150" s="2">
        <v>149</v>
      </c>
      <c r="B150" s="2">
        <v>2021111947</v>
      </c>
      <c r="C150" s="2" t="s">
        <v>13</v>
      </c>
      <c r="D150" s="2" t="s">
        <v>25</v>
      </c>
      <c r="E150" s="2">
        <v>88</v>
      </c>
      <c r="F150" s="2">
        <v>62</v>
      </c>
      <c r="G150" s="2">
        <v>86</v>
      </c>
      <c r="H150" s="2">
        <v>84</v>
      </c>
      <c r="I150" s="2">
        <v>90</v>
      </c>
      <c r="J150" s="2">
        <v>95</v>
      </c>
      <c r="K150" s="2">
        <v>84</v>
      </c>
      <c r="L150" s="2">
        <v>83</v>
      </c>
      <c r="M150" s="4">
        <v>86</v>
      </c>
      <c r="N150" s="4">
        <v>90</v>
      </c>
      <c r="O150" s="4">
        <v>50</v>
      </c>
      <c r="P150" s="4">
        <v>85</v>
      </c>
      <c r="Q150" s="4">
        <v>77</v>
      </c>
      <c r="R150" s="4">
        <v>95</v>
      </c>
      <c r="S150" s="4">
        <v>86</v>
      </c>
      <c r="T150" s="4">
        <v>81</v>
      </c>
      <c r="U150" s="4">
        <v>90</v>
      </c>
      <c r="V150" s="4"/>
      <c r="W150" s="4"/>
      <c r="X150" s="4"/>
      <c r="Y150" s="4"/>
      <c r="Z150" s="4"/>
      <c r="AA150" s="4"/>
      <c r="AB150" s="4"/>
      <c r="AC150" s="2">
        <v>78</v>
      </c>
      <c r="AD150" s="4">
        <v>83</v>
      </c>
      <c r="AE150" s="6">
        <f t="shared" si="7"/>
        <v>80.727272727272734</v>
      </c>
      <c r="AF150" s="6">
        <v>0.42499999999999999</v>
      </c>
      <c r="AG150" s="6">
        <f t="shared" si="6"/>
        <v>81.152272727272731</v>
      </c>
    </row>
    <row r="151" spans="1:33" x14ac:dyDescent="0.2">
      <c r="A151" s="2">
        <v>150</v>
      </c>
      <c r="B151" s="2">
        <v>2021111891</v>
      </c>
      <c r="C151" s="2" t="s">
        <v>13</v>
      </c>
      <c r="D151" s="2" t="s">
        <v>23</v>
      </c>
      <c r="E151" s="2">
        <v>83</v>
      </c>
      <c r="F151" s="2">
        <v>61</v>
      </c>
      <c r="G151" s="2">
        <v>91</v>
      </c>
      <c r="H151" s="2">
        <v>88</v>
      </c>
      <c r="I151" s="2">
        <v>78</v>
      </c>
      <c r="J151" s="2">
        <v>93</v>
      </c>
      <c r="K151" s="2">
        <v>83</v>
      </c>
      <c r="L151" s="2">
        <v>97</v>
      </c>
      <c r="M151" s="4">
        <v>86</v>
      </c>
      <c r="N151" s="4">
        <v>84</v>
      </c>
      <c r="O151" s="4">
        <v>72</v>
      </c>
      <c r="P151" s="4">
        <v>75</v>
      </c>
      <c r="Q151" s="4">
        <v>67</v>
      </c>
      <c r="R151" s="4">
        <v>92</v>
      </c>
      <c r="S151" s="4">
        <v>81</v>
      </c>
      <c r="T151" s="4">
        <v>92</v>
      </c>
      <c r="U151" s="4" t="s">
        <v>36</v>
      </c>
      <c r="V151" s="4"/>
      <c r="W151" s="4"/>
      <c r="X151" s="4"/>
      <c r="Y151" s="4"/>
      <c r="Z151" s="4"/>
      <c r="AA151" s="4"/>
      <c r="AB151" s="4"/>
      <c r="AC151" s="2">
        <v>75</v>
      </c>
      <c r="AD151" s="4">
        <v>91.2</v>
      </c>
      <c r="AE151" s="6">
        <f>(E151*5+F151*2+G151*2+H151*3+I151*3+J151*0+K151*2+L151*2+M151*3+N151*1+O151*4+P151*5+Q151*3+R151*0+S151*2+T151*3+AC151+AD151)/42</f>
        <v>80.647619047619045</v>
      </c>
      <c r="AF151" s="6">
        <v>0.5</v>
      </c>
      <c r="AG151" s="6">
        <f t="shared" si="6"/>
        <v>81.147619047619045</v>
      </c>
    </row>
    <row r="152" spans="1:33" x14ac:dyDescent="0.2">
      <c r="A152" s="2">
        <v>151</v>
      </c>
      <c r="B152" s="2">
        <v>2021112009</v>
      </c>
      <c r="C152" s="2" t="s">
        <v>13</v>
      </c>
      <c r="D152" s="2" t="s">
        <v>16</v>
      </c>
      <c r="E152" s="2">
        <v>87</v>
      </c>
      <c r="F152" s="2">
        <v>81</v>
      </c>
      <c r="G152" s="2">
        <v>83</v>
      </c>
      <c r="H152" s="2">
        <v>93</v>
      </c>
      <c r="I152" s="2">
        <v>85</v>
      </c>
      <c r="J152" s="2">
        <v>96</v>
      </c>
      <c r="K152" s="2">
        <v>72</v>
      </c>
      <c r="L152" s="2">
        <v>94</v>
      </c>
      <c r="M152" s="4">
        <v>79</v>
      </c>
      <c r="N152" s="4">
        <v>77</v>
      </c>
      <c r="O152" s="4">
        <v>77</v>
      </c>
      <c r="P152" s="4">
        <v>66</v>
      </c>
      <c r="Q152" s="4">
        <v>87</v>
      </c>
      <c r="R152" s="4">
        <v>86</v>
      </c>
      <c r="S152" s="4">
        <v>69</v>
      </c>
      <c r="T152" s="4">
        <v>74</v>
      </c>
      <c r="U152" s="4" t="s">
        <v>36</v>
      </c>
      <c r="V152" s="4"/>
      <c r="W152" s="4"/>
      <c r="X152" s="4"/>
      <c r="Y152" s="4"/>
      <c r="Z152" s="4"/>
      <c r="AA152" s="4"/>
      <c r="AB152" s="4"/>
      <c r="AC152" s="2">
        <v>90</v>
      </c>
      <c r="AD152" s="4">
        <v>98.6</v>
      </c>
      <c r="AE152" s="6">
        <f>(E152*5+F152*2+G152*2+H152*3+I152*3+J152*0+K152*2+L152*2+M152*3+N152*1+O152*4+P152*5+Q152*3+R152*0+S152*2+T152*3+AC152+AD152)/42</f>
        <v>80.728571428571428</v>
      </c>
      <c r="AF152" s="6">
        <v>0.4</v>
      </c>
      <c r="AG152" s="6">
        <f t="shared" si="6"/>
        <v>81.128571428571433</v>
      </c>
    </row>
    <row r="153" spans="1:33" x14ac:dyDescent="0.2">
      <c r="A153" s="2">
        <v>152</v>
      </c>
      <c r="B153" s="2">
        <v>2021112103</v>
      </c>
      <c r="C153" s="2" t="s">
        <v>13</v>
      </c>
      <c r="D153" s="2" t="s">
        <v>19</v>
      </c>
      <c r="E153" s="2">
        <v>73</v>
      </c>
      <c r="F153" s="2">
        <v>86</v>
      </c>
      <c r="G153" s="2">
        <v>84</v>
      </c>
      <c r="H153" s="2">
        <v>87</v>
      </c>
      <c r="I153" s="2">
        <v>90</v>
      </c>
      <c r="J153" s="2">
        <v>92</v>
      </c>
      <c r="K153" s="2">
        <v>65</v>
      </c>
      <c r="L153" s="2">
        <v>86</v>
      </c>
      <c r="M153" s="4">
        <v>81</v>
      </c>
      <c r="N153" s="4">
        <v>79</v>
      </c>
      <c r="O153" s="4">
        <v>85</v>
      </c>
      <c r="P153" s="4">
        <v>82</v>
      </c>
      <c r="Q153" s="4">
        <v>84</v>
      </c>
      <c r="R153" s="4">
        <v>92</v>
      </c>
      <c r="S153" s="4">
        <v>63</v>
      </c>
      <c r="T153" s="4">
        <v>78</v>
      </c>
      <c r="U153" s="4">
        <v>93</v>
      </c>
      <c r="V153" s="4"/>
      <c r="W153" s="4"/>
      <c r="X153" s="4"/>
      <c r="Y153" s="4"/>
      <c r="Z153" s="4"/>
      <c r="AA153" s="4"/>
      <c r="AB153" s="4"/>
      <c r="AC153" s="2">
        <v>77</v>
      </c>
      <c r="AD153" s="4">
        <v>82.2</v>
      </c>
      <c r="AE153" s="6">
        <f>(E153*5+F153*2+G153*2+H153*3+I153*3+J153*0+K153*2+L153*2+M153*3+N153*1+O153*4+P153*5+Q153*3+R153*0+S153*2+T153*3+U153*2+AC153+AD153)/44</f>
        <v>81.072727272727263</v>
      </c>
      <c r="AF153" s="6">
        <v>0</v>
      </c>
      <c r="AG153" s="6">
        <f t="shared" si="6"/>
        <v>81.072727272727263</v>
      </c>
    </row>
    <row r="154" spans="1:33" x14ac:dyDescent="0.2">
      <c r="A154" s="2">
        <v>153</v>
      </c>
      <c r="B154" s="2">
        <v>2021111893</v>
      </c>
      <c r="C154" s="2" t="s">
        <v>13</v>
      </c>
      <c r="D154" s="2" t="s">
        <v>23</v>
      </c>
      <c r="E154" s="2">
        <v>74</v>
      </c>
      <c r="F154" s="2">
        <v>85</v>
      </c>
      <c r="G154" s="2">
        <v>88</v>
      </c>
      <c r="H154" s="2">
        <v>83</v>
      </c>
      <c r="I154" s="2">
        <v>74</v>
      </c>
      <c r="J154" s="2">
        <v>94</v>
      </c>
      <c r="K154" s="2">
        <v>79</v>
      </c>
      <c r="L154" s="2">
        <v>85</v>
      </c>
      <c r="M154" s="4">
        <v>85</v>
      </c>
      <c r="N154" s="4">
        <v>82</v>
      </c>
      <c r="O154" s="4">
        <v>83</v>
      </c>
      <c r="P154" s="4">
        <v>77</v>
      </c>
      <c r="Q154" s="4">
        <v>77</v>
      </c>
      <c r="R154" s="4">
        <v>92</v>
      </c>
      <c r="S154" s="4">
        <v>76</v>
      </c>
      <c r="T154" s="4">
        <v>82</v>
      </c>
      <c r="U154" s="4">
        <v>93</v>
      </c>
      <c r="V154" s="4"/>
      <c r="W154" s="4"/>
      <c r="X154" s="4"/>
      <c r="Y154" s="4"/>
      <c r="Z154" s="4"/>
      <c r="AA154" s="4"/>
      <c r="AB154" s="4"/>
      <c r="AC154" s="2">
        <v>86</v>
      </c>
      <c r="AD154" s="4">
        <v>96</v>
      </c>
      <c r="AE154" s="6">
        <f>(E154*5+F154*2+G154*2+H154*3+I154*3+J154*0+K154*2+L154*2+M154*3+N154*1+O154*4+P154*5+Q154*3+R154*0+S154*2+T154*3+U154*2+AC154+AD154)/44</f>
        <v>81.045454545454547</v>
      </c>
      <c r="AF154" s="6">
        <v>0.02</v>
      </c>
      <c r="AG154" s="6">
        <f t="shared" si="6"/>
        <v>81.065454545454543</v>
      </c>
    </row>
    <row r="155" spans="1:33" x14ac:dyDescent="0.2">
      <c r="A155" s="2">
        <v>154</v>
      </c>
      <c r="B155" s="2">
        <v>2021111960</v>
      </c>
      <c r="C155" s="2" t="s">
        <v>13</v>
      </c>
      <c r="D155" s="2" t="s">
        <v>25</v>
      </c>
      <c r="E155" s="2">
        <v>86</v>
      </c>
      <c r="F155" s="2">
        <v>70</v>
      </c>
      <c r="G155" s="2">
        <v>86</v>
      </c>
      <c r="H155" s="2">
        <v>84</v>
      </c>
      <c r="I155" s="2">
        <v>80</v>
      </c>
      <c r="J155" s="2">
        <v>90</v>
      </c>
      <c r="K155" s="2">
        <v>78</v>
      </c>
      <c r="L155" s="2">
        <v>90</v>
      </c>
      <c r="M155" s="4">
        <v>84</v>
      </c>
      <c r="N155" s="4">
        <v>75</v>
      </c>
      <c r="O155" s="4">
        <v>62</v>
      </c>
      <c r="P155" s="4">
        <v>85</v>
      </c>
      <c r="Q155" s="4">
        <v>68</v>
      </c>
      <c r="R155" s="4">
        <v>90</v>
      </c>
      <c r="S155" s="4">
        <v>80</v>
      </c>
      <c r="T155" s="4">
        <v>78</v>
      </c>
      <c r="U155" s="4">
        <v>91</v>
      </c>
      <c r="V155" s="4">
        <v>94</v>
      </c>
      <c r="W155" s="4"/>
      <c r="X155" s="4"/>
      <c r="Y155" s="4"/>
      <c r="Z155" s="4"/>
      <c r="AA155" s="4"/>
      <c r="AB155" s="4"/>
      <c r="AC155" s="2">
        <v>93</v>
      </c>
      <c r="AD155" s="4">
        <v>97.4</v>
      </c>
      <c r="AE155" s="6">
        <f>(E155*5+F155*2+G155*2+H155*3+I155*3+J155*0+K155*2+L155*2+M155*3+N155*1+O155*4+P155*5+Q155*3+R155*0+S155*2+T155*3+U155*2+V155*2+AC155+AD155)/46</f>
        <v>81.052173913043475</v>
      </c>
      <c r="AF155" s="6">
        <v>0</v>
      </c>
      <c r="AG155" s="6">
        <f t="shared" si="6"/>
        <v>81.052173913043475</v>
      </c>
    </row>
    <row r="156" spans="1:33" x14ac:dyDescent="0.2">
      <c r="A156" s="2">
        <v>155</v>
      </c>
      <c r="B156" s="2">
        <v>2021112139</v>
      </c>
      <c r="C156" s="2" t="s">
        <v>13</v>
      </c>
      <c r="D156" s="2" t="s">
        <v>21</v>
      </c>
      <c r="E156" s="2">
        <v>83</v>
      </c>
      <c r="F156" s="2">
        <v>80</v>
      </c>
      <c r="G156" s="2">
        <v>91</v>
      </c>
      <c r="H156" s="2">
        <v>81</v>
      </c>
      <c r="I156" s="2">
        <v>80</v>
      </c>
      <c r="J156" s="2">
        <v>92</v>
      </c>
      <c r="K156" s="2">
        <v>88</v>
      </c>
      <c r="L156" s="2">
        <v>80</v>
      </c>
      <c r="M156" s="4">
        <v>69</v>
      </c>
      <c r="N156" s="4">
        <v>83</v>
      </c>
      <c r="O156" s="4">
        <v>72</v>
      </c>
      <c r="P156" s="4">
        <v>81</v>
      </c>
      <c r="Q156" s="4">
        <v>83</v>
      </c>
      <c r="R156" s="4">
        <v>94</v>
      </c>
      <c r="S156" s="4">
        <v>77</v>
      </c>
      <c r="T156" s="4">
        <v>76</v>
      </c>
      <c r="U156" s="4">
        <v>87</v>
      </c>
      <c r="V156" s="4"/>
      <c r="W156" s="4"/>
      <c r="X156" s="4"/>
      <c r="Y156" s="4"/>
      <c r="Z156" s="4"/>
      <c r="AA156" s="4"/>
      <c r="AB156" s="4"/>
      <c r="AC156" s="2">
        <v>93</v>
      </c>
      <c r="AD156" s="4">
        <v>95.6</v>
      </c>
      <c r="AE156" s="6">
        <f>(E156*5+F156*2+G156*2+H156*3+I156*3+J156*0+K156*2+L156*2+M156*3+N156*1+O156*4+P156*5+Q156*3+R156*0+S156*2+T156*3+U156*2+AC156+AD156)/44</f>
        <v>80.740909090909085</v>
      </c>
      <c r="AF156" s="6">
        <v>0.3</v>
      </c>
      <c r="AG156" s="6">
        <f t="shared" si="6"/>
        <v>81.040909090909082</v>
      </c>
    </row>
    <row r="157" spans="1:33" x14ac:dyDescent="0.2">
      <c r="A157" s="2">
        <v>156</v>
      </c>
      <c r="B157" s="2">
        <v>2021111887</v>
      </c>
      <c r="C157" s="2" t="s">
        <v>13</v>
      </c>
      <c r="D157" s="2" t="s">
        <v>23</v>
      </c>
      <c r="E157" s="2">
        <v>80</v>
      </c>
      <c r="F157" s="2">
        <v>89</v>
      </c>
      <c r="G157" s="2">
        <v>89</v>
      </c>
      <c r="H157" s="2">
        <v>87</v>
      </c>
      <c r="I157" s="2">
        <v>74</v>
      </c>
      <c r="J157" s="2">
        <v>95</v>
      </c>
      <c r="K157" s="2">
        <v>87</v>
      </c>
      <c r="L157" s="2">
        <v>98</v>
      </c>
      <c r="M157" s="4">
        <v>79</v>
      </c>
      <c r="N157" s="4">
        <v>87</v>
      </c>
      <c r="O157" s="4">
        <v>70</v>
      </c>
      <c r="P157" s="4">
        <v>65</v>
      </c>
      <c r="Q157" s="4">
        <v>76</v>
      </c>
      <c r="R157" s="4">
        <v>91</v>
      </c>
      <c r="S157" s="4">
        <v>81</v>
      </c>
      <c r="T157" s="4">
        <v>85</v>
      </c>
      <c r="U157" s="4">
        <v>95</v>
      </c>
      <c r="V157" s="4"/>
      <c r="W157" s="4"/>
      <c r="X157" s="4"/>
      <c r="Y157" s="4"/>
      <c r="Z157" s="4"/>
      <c r="AA157" s="4"/>
      <c r="AB157" s="4"/>
      <c r="AC157" s="2">
        <v>77</v>
      </c>
      <c r="AD157" s="4">
        <v>92.8</v>
      </c>
      <c r="AE157" s="6">
        <f>(E157*5+F157*2+G157*2+H157*3+I157*3+J157*0+K157*2+L157*2+M157*3+N157*1+O157*4+P157*5+Q157*3+R157*0+S157*2+T157*3+U157*2+AC157+AD157)/44</f>
        <v>80.518181818181816</v>
      </c>
      <c r="AF157" s="6">
        <v>0.5</v>
      </c>
      <c r="AG157" s="6">
        <f t="shared" si="6"/>
        <v>81.018181818181816</v>
      </c>
    </row>
    <row r="158" spans="1:33" x14ac:dyDescent="0.2">
      <c r="A158" s="2">
        <v>157</v>
      </c>
      <c r="B158" s="2">
        <v>2021112010</v>
      </c>
      <c r="C158" s="2" t="s">
        <v>13</v>
      </c>
      <c r="D158" s="2" t="s">
        <v>16</v>
      </c>
      <c r="E158" s="2">
        <v>66</v>
      </c>
      <c r="F158" s="2">
        <v>57</v>
      </c>
      <c r="G158" s="2">
        <v>87</v>
      </c>
      <c r="H158" s="2">
        <v>90</v>
      </c>
      <c r="I158" s="2">
        <v>80</v>
      </c>
      <c r="J158" s="2">
        <v>95</v>
      </c>
      <c r="K158" s="2">
        <v>82</v>
      </c>
      <c r="L158" s="2">
        <v>88</v>
      </c>
      <c r="M158" s="4">
        <v>94</v>
      </c>
      <c r="N158" s="4">
        <v>84</v>
      </c>
      <c r="O158" s="4">
        <v>94</v>
      </c>
      <c r="P158" s="4">
        <v>82</v>
      </c>
      <c r="Q158" s="4">
        <v>75</v>
      </c>
      <c r="R158" s="4">
        <v>88</v>
      </c>
      <c r="S158" s="4">
        <v>75</v>
      </c>
      <c r="T158" s="4">
        <v>72</v>
      </c>
      <c r="U158" s="4">
        <v>81</v>
      </c>
      <c r="V158" s="4"/>
      <c r="W158" s="4"/>
      <c r="X158" s="4"/>
      <c r="Y158" s="4"/>
      <c r="Z158" s="4"/>
      <c r="AA158" s="4"/>
      <c r="AB158" s="4"/>
      <c r="AC158" s="2">
        <v>88</v>
      </c>
      <c r="AD158" s="4">
        <v>99.4</v>
      </c>
      <c r="AE158" s="6">
        <f>(E158*5+F158*2+G158*2+H158*3+I158*3+J158*0+K158*2+L158*2+M158*3+N158*1+O158*4+P158*5+Q158*3+R158*0+S158*2+T158*3+U158*2+AC158+AD158)/44</f>
        <v>80.918181818181822</v>
      </c>
      <c r="AF158" s="6">
        <v>0</v>
      </c>
      <c r="AG158" s="6">
        <f t="shared" si="6"/>
        <v>80.918181818181822</v>
      </c>
    </row>
    <row r="159" spans="1:33" x14ac:dyDescent="0.2">
      <c r="A159" s="2">
        <v>158</v>
      </c>
      <c r="B159" s="2">
        <v>2021111971</v>
      </c>
      <c r="C159" s="2" t="s">
        <v>13</v>
      </c>
      <c r="D159" s="2" t="s">
        <v>14</v>
      </c>
      <c r="E159" s="2">
        <v>75</v>
      </c>
      <c r="F159" s="2">
        <v>66</v>
      </c>
      <c r="G159" s="2">
        <v>94</v>
      </c>
      <c r="H159" s="2">
        <v>91</v>
      </c>
      <c r="I159" s="2">
        <v>73</v>
      </c>
      <c r="J159" s="2">
        <v>96</v>
      </c>
      <c r="K159" s="2">
        <v>80</v>
      </c>
      <c r="L159" s="2">
        <v>86</v>
      </c>
      <c r="M159" s="4">
        <v>81</v>
      </c>
      <c r="N159" s="4">
        <v>76</v>
      </c>
      <c r="O159" s="4">
        <v>92</v>
      </c>
      <c r="P159" s="4">
        <v>76</v>
      </c>
      <c r="Q159" s="4">
        <v>76</v>
      </c>
      <c r="R159" s="4">
        <v>88</v>
      </c>
      <c r="S159" s="4">
        <v>81</v>
      </c>
      <c r="T159" s="4">
        <v>80</v>
      </c>
      <c r="U159" s="4">
        <v>90</v>
      </c>
      <c r="V159" s="4"/>
      <c r="W159" s="4"/>
      <c r="X159" s="4"/>
      <c r="Y159" s="4"/>
      <c r="Z159" s="4"/>
      <c r="AA159" s="4"/>
      <c r="AB159" s="4"/>
      <c r="AC159" s="2">
        <v>74</v>
      </c>
      <c r="AD159" s="4">
        <v>89.6</v>
      </c>
      <c r="AE159" s="6">
        <f>(E159*5+F159*2+G159*2+H159*3+I159*3+J159*0+K159*2+L159*2+M159*3+N159*1+O159*4+P159*5+Q159*3+R159*0+S159*2+T159*3+U159*2+AC159+AD159)/44</f>
        <v>80.899999999999991</v>
      </c>
      <c r="AF159" s="6">
        <v>0</v>
      </c>
      <c r="AG159" s="6">
        <f t="shared" si="6"/>
        <v>80.899999999999991</v>
      </c>
    </row>
    <row r="160" spans="1:33" x14ac:dyDescent="0.2">
      <c r="A160" s="2">
        <v>159</v>
      </c>
      <c r="B160" s="2">
        <v>2021112041</v>
      </c>
      <c r="C160" s="2" t="s">
        <v>13</v>
      </c>
      <c r="D160" s="2" t="s">
        <v>17</v>
      </c>
      <c r="E160" s="2">
        <v>82</v>
      </c>
      <c r="F160" s="2">
        <v>65</v>
      </c>
      <c r="G160" s="2">
        <v>91</v>
      </c>
      <c r="H160" s="2">
        <v>91</v>
      </c>
      <c r="I160" s="2">
        <v>81</v>
      </c>
      <c r="J160" s="2">
        <v>88</v>
      </c>
      <c r="K160" s="2">
        <v>68</v>
      </c>
      <c r="L160" s="2">
        <v>93</v>
      </c>
      <c r="M160" s="4">
        <v>86</v>
      </c>
      <c r="N160" s="4">
        <v>81</v>
      </c>
      <c r="O160" s="4">
        <v>94</v>
      </c>
      <c r="P160" s="4">
        <v>78</v>
      </c>
      <c r="Q160" s="4">
        <v>72</v>
      </c>
      <c r="R160" s="4">
        <v>92</v>
      </c>
      <c r="S160" s="4">
        <v>64</v>
      </c>
      <c r="T160" s="4">
        <v>77</v>
      </c>
      <c r="U160" s="4" t="s">
        <v>36</v>
      </c>
      <c r="V160" s="4"/>
      <c r="W160" s="4"/>
      <c r="X160" s="4"/>
      <c r="Y160" s="4"/>
      <c r="Z160" s="4"/>
      <c r="AA160" s="4"/>
      <c r="AB160" s="4"/>
      <c r="AC160" s="2">
        <v>67</v>
      </c>
      <c r="AD160" s="4">
        <v>84.6</v>
      </c>
      <c r="AE160" s="6">
        <f>(E160*5+F160*2+G160*2+H160*3+I160*3+J160*0+K160*2+L160*2+M160*3+N160*1+O160*4+P160*5+Q160*3+R160*0+S160*2+T160*3+AC160+AD160)/42</f>
        <v>80.752380952380946</v>
      </c>
      <c r="AF160" s="6">
        <v>0</v>
      </c>
      <c r="AG160" s="6">
        <f t="shared" si="6"/>
        <v>80.752380952380946</v>
      </c>
    </row>
    <row r="161" spans="1:33" x14ac:dyDescent="0.2">
      <c r="A161" s="2">
        <v>160</v>
      </c>
      <c r="B161" s="2">
        <v>2021111926</v>
      </c>
      <c r="C161" s="2" t="s">
        <v>13</v>
      </c>
      <c r="D161" s="2" t="s">
        <v>24</v>
      </c>
      <c r="E161" s="2">
        <v>79</v>
      </c>
      <c r="F161" s="2">
        <v>71</v>
      </c>
      <c r="G161" s="2">
        <v>96</v>
      </c>
      <c r="H161" s="2">
        <v>86</v>
      </c>
      <c r="I161" s="2">
        <v>92</v>
      </c>
      <c r="J161" s="2">
        <v>93</v>
      </c>
      <c r="K161" s="2">
        <v>85</v>
      </c>
      <c r="L161" s="2">
        <v>94</v>
      </c>
      <c r="M161" s="4">
        <v>80</v>
      </c>
      <c r="N161" s="4">
        <v>88</v>
      </c>
      <c r="O161" s="4">
        <v>62</v>
      </c>
      <c r="P161" s="4">
        <v>79</v>
      </c>
      <c r="Q161" s="4">
        <v>74</v>
      </c>
      <c r="R161" s="4">
        <v>94</v>
      </c>
      <c r="S161" s="4">
        <v>78</v>
      </c>
      <c r="T161" s="4">
        <v>76</v>
      </c>
      <c r="U161" s="4">
        <v>83</v>
      </c>
      <c r="V161" s="4"/>
      <c r="W161" s="4"/>
      <c r="X161" s="4"/>
      <c r="Y161" s="4"/>
      <c r="Z161" s="4"/>
      <c r="AA161" s="4"/>
      <c r="AB161" s="4"/>
      <c r="AC161" s="2">
        <v>78</v>
      </c>
      <c r="AD161" s="4">
        <v>97.2</v>
      </c>
      <c r="AE161" s="6">
        <f>(E161*5+F161*2+G161*2+H161*3+I161*3+J161*0+K161*2+L161*2+M161*3+N161*1+O161*4+P161*5+Q161*3+R161*0+S161*2+T161*3+U161*2+AC161+AD161)/44</f>
        <v>80.436363636363637</v>
      </c>
      <c r="AF161" s="6">
        <v>0.28000000000000003</v>
      </c>
      <c r="AG161" s="6">
        <f t="shared" si="6"/>
        <v>80.716363636363639</v>
      </c>
    </row>
    <row r="162" spans="1:33" x14ac:dyDescent="0.2">
      <c r="A162" s="2">
        <v>161</v>
      </c>
      <c r="B162" s="2">
        <v>2021111899</v>
      </c>
      <c r="C162" s="2" t="s">
        <v>13</v>
      </c>
      <c r="D162" s="2" t="s">
        <v>23</v>
      </c>
      <c r="E162" s="2">
        <v>65</v>
      </c>
      <c r="F162" s="2">
        <v>66</v>
      </c>
      <c r="G162" s="2">
        <v>92</v>
      </c>
      <c r="H162" s="2">
        <v>85</v>
      </c>
      <c r="I162" s="2">
        <v>83</v>
      </c>
      <c r="J162" s="2">
        <v>94</v>
      </c>
      <c r="K162" s="2">
        <v>77</v>
      </c>
      <c r="L162" s="2">
        <v>95</v>
      </c>
      <c r="M162" s="4">
        <v>84</v>
      </c>
      <c r="N162" s="4">
        <v>82</v>
      </c>
      <c r="O162" s="4">
        <v>90</v>
      </c>
      <c r="P162" s="4">
        <v>74</v>
      </c>
      <c r="Q162" s="4">
        <v>77</v>
      </c>
      <c r="R162" s="4">
        <v>92</v>
      </c>
      <c r="S162" s="4">
        <v>73</v>
      </c>
      <c r="T162" s="4">
        <v>84</v>
      </c>
      <c r="U162" s="4">
        <v>95</v>
      </c>
      <c r="V162" s="4"/>
      <c r="W162" s="4"/>
      <c r="X162" s="4"/>
      <c r="Y162" s="4"/>
      <c r="Z162" s="4"/>
      <c r="AA162" s="4"/>
      <c r="AB162" s="4"/>
      <c r="AC162" s="2">
        <v>91</v>
      </c>
      <c r="AD162" s="4">
        <v>72.8</v>
      </c>
      <c r="AE162" s="6">
        <f>(E162*5+F162*2+G162*2+H162*3+I162*3+J162*0+K162*2+L162*2+M162*3+N162*1+O162*4+P162*5+Q162*3+R162*0+S162*2+T162*3+U162*2+AC162+AD162)/44</f>
        <v>80.359090909090909</v>
      </c>
      <c r="AF162" s="6">
        <v>0.28499999999999998</v>
      </c>
      <c r="AG162" s="6">
        <f t="shared" si="6"/>
        <v>80.644090909090906</v>
      </c>
    </row>
    <row r="163" spans="1:33" x14ac:dyDescent="0.2">
      <c r="A163" s="2">
        <v>162</v>
      </c>
      <c r="B163" s="2">
        <v>2021111955</v>
      </c>
      <c r="C163" s="2" t="s">
        <v>13</v>
      </c>
      <c r="D163" s="2" t="s">
        <v>25</v>
      </c>
      <c r="E163" s="2">
        <v>68</v>
      </c>
      <c r="F163" s="2">
        <v>78</v>
      </c>
      <c r="G163" s="2">
        <v>88</v>
      </c>
      <c r="H163" s="2">
        <v>86</v>
      </c>
      <c r="I163" s="2">
        <v>83</v>
      </c>
      <c r="J163" s="2">
        <v>92</v>
      </c>
      <c r="K163" s="2">
        <v>83</v>
      </c>
      <c r="L163" s="2">
        <v>83</v>
      </c>
      <c r="M163" s="4">
        <v>83</v>
      </c>
      <c r="N163" s="4">
        <v>83</v>
      </c>
      <c r="O163" s="4">
        <v>74</v>
      </c>
      <c r="P163" s="4">
        <v>80</v>
      </c>
      <c r="Q163" s="4">
        <v>65</v>
      </c>
      <c r="R163" s="4">
        <v>91</v>
      </c>
      <c r="S163" s="4">
        <v>83</v>
      </c>
      <c r="T163" s="4">
        <v>82</v>
      </c>
      <c r="U163" s="4">
        <v>95</v>
      </c>
      <c r="V163" s="4">
        <v>96</v>
      </c>
      <c r="W163" s="4"/>
      <c r="X163" s="4"/>
      <c r="Y163" s="4"/>
      <c r="Z163" s="4"/>
      <c r="AA163" s="4"/>
      <c r="AB163" s="4"/>
      <c r="AC163" s="2">
        <v>81</v>
      </c>
      <c r="AD163" s="4">
        <v>87</v>
      </c>
      <c r="AE163" s="6">
        <f>(E163*5+F163*2+G163*2+H163*3+I163*3+J163*0+K163*2+L163*2+M163*3+N163*1+O163*4+P163*5+Q163*3+R163*0+S163*2+T163*3+U163*2+V163*2+AC163+AD163)/46</f>
        <v>80.347826086956516</v>
      </c>
      <c r="AF163" s="6">
        <v>0.26</v>
      </c>
      <c r="AG163" s="6">
        <f t="shared" si="6"/>
        <v>80.607826086956521</v>
      </c>
    </row>
    <row r="164" spans="1:33" x14ac:dyDescent="0.2">
      <c r="A164" s="2">
        <v>163</v>
      </c>
      <c r="B164" s="2">
        <v>2021111913</v>
      </c>
      <c r="C164" s="2" t="s">
        <v>13</v>
      </c>
      <c r="D164" s="2" t="s">
        <v>24</v>
      </c>
      <c r="E164" s="2">
        <v>69</v>
      </c>
      <c r="F164" s="2">
        <v>62</v>
      </c>
      <c r="G164" s="2">
        <v>90</v>
      </c>
      <c r="H164" s="2">
        <v>86</v>
      </c>
      <c r="I164" s="2">
        <v>86</v>
      </c>
      <c r="J164" s="2">
        <v>90</v>
      </c>
      <c r="K164" s="2">
        <v>67</v>
      </c>
      <c r="L164" s="2">
        <v>97</v>
      </c>
      <c r="M164" s="4">
        <v>79</v>
      </c>
      <c r="N164" s="4">
        <v>76</v>
      </c>
      <c r="O164" s="4">
        <v>84</v>
      </c>
      <c r="P164" s="4">
        <v>89</v>
      </c>
      <c r="Q164" s="4">
        <v>82</v>
      </c>
      <c r="R164" s="4">
        <v>84</v>
      </c>
      <c r="S164" s="4">
        <v>69</v>
      </c>
      <c r="T164" s="4">
        <v>81</v>
      </c>
      <c r="U164" s="4">
        <v>86</v>
      </c>
      <c r="V164" s="4"/>
      <c r="W164" s="4"/>
      <c r="X164" s="4"/>
      <c r="Y164" s="4"/>
      <c r="Z164" s="4"/>
      <c r="AA164" s="4"/>
      <c r="AB164" s="4"/>
      <c r="AC164" s="2">
        <v>64</v>
      </c>
      <c r="AD164" s="4">
        <v>91.2</v>
      </c>
      <c r="AE164" s="6">
        <f>(E164*5+F164*2+G164*2+H164*3+I164*3+J164*0+K164*2+L164*2+M164*3+N164*1+O164*4+P164*5+Q164*3+R164*0+S164*2+T164*3+U164*2+AC164+AD164)/44</f>
        <v>80.481818181818184</v>
      </c>
      <c r="AF164" s="6">
        <v>0.12</v>
      </c>
      <c r="AG164" s="6">
        <f t="shared" si="6"/>
        <v>80.601818181818189</v>
      </c>
    </row>
    <row r="165" spans="1:33" x14ac:dyDescent="0.2">
      <c r="A165" s="2">
        <v>164</v>
      </c>
      <c r="B165" s="2">
        <v>2021112113</v>
      </c>
      <c r="C165" s="2" t="s">
        <v>13</v>
      </c>
      <c r="D165" s="2" t="s">
        <v>19</v>
      </c>
      <c r="E165" s="2">
        <v>76</v>
      </c>
      <c r="F165" s="2">
        <v>75</v>
      </c>
      <c r="G165" s="2">
        <v>90</v>
      </c>
      <c r="H165" s="2">
        <v>86</v>
      </c>
      <c r="I165" s="2">
        <v>80</v>
      </c>
      <c r="J165" s="2">
        <v>92</v>
      </c>
      <c r="K165" s="2">
        <v>79</v>
      </c>
      <c r="L165" s="2">
        <v>94</v>
      </c>
      <c r="M165" s="4">
        <v>74</v>
      </c>
      <c r="N165" s="4">
        <v>87</v>
      </c>
      <c r="O165" s="4">
        <v>78</v>
      </c>
      <c r="P165" s="4">
        <v>80</v>
      </c>
      <c r="Q165" s="4">
        <v>67</v>
      </c>
      <c r="R165" s="4">
        <v>83</v>
      </c>
      <c r="S165" s="4">
        <v>70</v>
      </c>
      <c r="T165" s="4">
        <v>79</v>
      </c>
      <c r="U165" s="4">
        <v>96</v>
      </c>
      <c r="V165" s="4">
        <v>92</v>
      </c>
      <c r="W165" s="4"/>
      <c r="X165" s="4"/>
      <c r="Y165" s="4"/>
      <c r="Z165" s="4"/>
      <c r="AA165" s="4"/>
      <c r="AB165" s="4"/>
      <c r="AC165" s="2">
        <v>80</v>
      </c>
      <c r="AD165" s="4">
        <v>95.6</v>
      </c>
      <c r="AE165" s="6">
        <f>(E165*5+F165*2+G165*2+H165*3+I165*3+J165*0+K165*2+L165*2+M165*3+N165*1+O165*4+P165*5+Q165*3+R165*0+S165*2+T165*3+U165*2+V165*2+AC165+AD165)/46</f>
        <v>80.53478260869565</v>
      </c>
      <c r="AF165" s="6">
        <v>0</v>
      </c>
      <c r="AG165" s="6">
        <f t="shared" si="6"/>
        <v>80.53478260869565</v>
      </c>
    </row>
    <row r="166" spans="1:33" x14ac:dyDescent="0.2">
      <c r="A166" s="2">
        <v>165</v>
      </c>
      <c r="B166" s="2">
        <v>2021111906</v>
      </c>
      <c r="C166" s="2" t="s">
        <v>13</v>
      </c>
      <c r="D166" s="2" t="s">
        <v>23</v>
      </c>
      <c r="E166" s="2">
        <v>75</v>
      </c>
      <c r="F166" s="2">
        <v>72</v>
      </c>
      <c r="G166" s="2">
        <v>85</v>
      </c>
      <c r="H166" s="2">
        <v>82</v>
      </c>
      <c r="I166" s="2">
        <v>84</v>
      </c>
      <c r="J166" s="2">
        <v>91</v>
      </c>
      <c r="K166" s="2">
        <v>83</v>
      </c>
      <c r="L166" s="2">
        <v>89</v>
      </c>
      <c r="M166" s="4">
        <v>91</v>
      </c>
      <c r="N166" s="4">
        <v>75</v>
      </c>
      <c r="O166" s="4">
        <v>84</v>
      </c>
      <c r="P166" s="4">
        <v>75</v>
      </c>
      <c r="Q166" s="4">
        <v>73</v>
      </c>
      <c r="R166" s="4">
        <v>93</v>
      </c>
      <c r="S166" s="4">
        <v>82</v>
      </c>
      <c r="T166" s="4">
        <v>76</v>
      </c>
      <c r="U166" s="4">
        <v>80</v>
      </c>
      <c r="V166" s="4"/>
      <c r="W166" s="4"/>
      <c r="X166" s="4"/>
      <c r="Y166" s="4"/>
      <c r="Z166" s="4"/>
      <c r="AA166" s="4"/>
      <c r="AB166" s="4"/>
      <c r="AC166" s="2">
        <v>86</v>
      </c>
      <c r="AD166" s="4">
        <v>94.6</v>
      </c>
      <c r="AE166" s="6">
        <f>(E166*5+F166*2+G166*2+H166*3+I166*3+J166*0+K166*2+L166*2+M166*3+N166*1+O166*4+P166*5+Q166*3+R166*0+S166*2+T166*3+U166*2+AC166+AD166)/44</f>
        <v>80.490909090909085</v>
      </c>
      <c r="AF166" s="6">
        <v>0.04</v>
      </c>
      <c r="AG166" s="6">
        <f t="shared" si="6"/>
        <v>80.530909090909091</v>
      </c>
    </row>
    <row r="167" spans="1:33" x14ac:dyDescent="0.2">
      <c r="A167" s="2">
        <v>166</v>
      </c>
      <c r="B167" s="2">
        <v>2021112111</v>
      </c>
      <c r="C167" s="2" t="s">
        <v>13</v>
      </c>
      <c r="D167" s="2" t="s">
        <v>19</v>
      </c>
      <c r="E167" s="2">
        <v>63</v>
      </c>
      <c r="F167" s="2">
        <v>93</v>
      </c>
      <c r="G167" s="2">
        <v>91</v>
      </c>
      <c r="H167" s="2">
        <v>89</v>
      </c>
      <c r="I167" s="2">
        <v>60</v>
      </c>
      <c r="J167" s="2">
        <v>92</v>
      </c>
      <c r="K167" s="2">
        <v>92</v>
      </c>
      <c r="L167" s="2">
        <v>87</v>
      </c>
      <c r="M167" s="4">
        <v>79</v>
      </c>
      <c r="N167" s="4">
        <v>84</v>
      </c>
      <c r="O167" s="4">
        <v>88</v>
      </c>
      <c r="P167" s="4">
        <v>61</v>
      </c>
      <c r="Q167" s="4">
        <v>88</v>
      </c>
      <c r="R167" s="4">
        <v>88</v>
      </c>
      <c r="S167" s="4">
        <v>88</v>
      </c>
      <c r="T167" s="4">
        <v>78</v>
      </c>
      <c r="U167" s="4">
        <v>92</v>
      </c>
      <c r="V167" s="4">
        <v>88</v>
      </c>
      <c r="W167" s="4"/>
      <c r="X167" s="4"/>
      <c r="Y167" s="4"/>
      <c r="Z167" s="4"/>
      <c r="AA167" s="4"/>
      <c r="AB167" s="4"/>
      <c r="AC167" s="2">
        <v>79</v>
      </c>
      <c r="AD167" s="4">
        <v>89.6</v>
      </c>
      <c r="AE167" s="6">
        <f>(E167*5+F167*2+G167*2+H167*3+I167*3+J167*0+K167*2+L167*2+M167*3+N167*1+O167*4+P167*5+Q167*3+R167*0+S167*2+T167*3+U167*2+V167*2+AC167+AD167)/46</f>
        <v>79.752173913043478</v>
      </c>
      <c r="AF167" s="6">
        <v>0.7</v>
      </c>
      <c r="AG167" s="6">
        <f t="shared" si="6"/>
        <v>80.452173913043481</v>
      </c>
    </row>
    <row r="168" spans="1:33" x14ac:dyDescent="0.2">
      <c r="A168" s="2">
        <v>167</v>
      </c>
      <c r="B168" s="2">
        <v>2021111908</v>
      </c>
      <c r="C168" s="2" t="s">
        <v>13</v>
      </c>
      <c r="D168" s="2" t="s">
        <v>24</v>
      </c>
      <c r="E168" s="2">
        <v>83</v>
      </c>
      <c r="F168" s="2">
        <v>70</v>
      </c>
      <c r="G168" s="2">
        <v>90</v>
      </c>
      <c r="H168" s="2">
        <v>86</v>
      </c>
      <c r="I168" s="2">
        <v>85</v>
      </c>
      <c r="J168" s="2">
        <v>91</v>
      </c>
      <c r="K168" s="2">
        <v>84</v>
      </c>
      <c r="L168" s="2">
        <v>95</v>
      </c>
      <c r="M168" s="4">
        <v>76</v>
      </c>
      <c r="N168" s="4">
        <v>79</v>
      </c>
      <c r="O168" s="4">
        <v>73</v>
      </c>
      <c r="P168" s="4">
        <v>75</v>
      </c>
      <c r="Q168" s="4">
        <v>70</v>
      </c>
      <c r="R168" s="4">
        <v>93</v>
      </c>
      <c r="S168" s="4">
        <v>78</v>
      </c>
      <c r="T168" s="4">
        <v>80</v>
      </c>
      <c r="U168" s="4">
        <v>86</v>
      </c>
      <c r="V168" s="4"/>
      <c r="W168" s="4"/>
      <c r="X168" s="4"/>
      <c r="Y168" s="4"/>
      <c r="Z168" s="4"/>
      <c r="AA168" s="4"/>
      <c r="AB168" s="4"/>
      <c r="AC168" s="2">
        <v>80</v>
      </c>
      <c r="AD168" s="4">
        <v>87.6</v>
      </c>
      <c r="AE168" s="6">
        <f>(E168*5+F168*2+G168*2+H168*3+I168*3+J168*0+K168*2+L168*2+M168*3+N168*1+O168*4+P168*5+Q168*3+R168*0+S168*2+T168*3+U168*2+AC168+AD168)/44</f>
        <v>80.127272727272725</v>
      </c>
      <c r="AF168" s="6">
        <v>0.315</v>
      </c>
      <c r="AG168" s="6">
        <f t="shared" si="6"/>
        <v>80.442272727272723</v>
      </c>
    </row>
    <row r="169" spans="1:33" x14ac:dyDescent="0.2">
      <c r="A169" s="2">
        <v>168</v>
      </c>
      <c r="B169" s="2">
        <v>2021112189</v>
      </c>
      <c r="C169" s="2" t="s">
        <v>15</v>
      </c>
      <c r="D169" s="2" t="s">
        <v>20</v>
      </c>
      <c r="E169" s="2">
        <v>78</v>
      </c>
      <c r="F169" s="2">
        <v>87</v>
      </c>
      <c r="G169" s="2">
        <v>93</v>
      </c>
      <c r="H169" s="2">
        <v>83</v>
      </c>
      <c r="I169" s="2">
        <v>91</v>
      </c>
      <c r="J169" s="2">
        <v>92</v>
      </c>
      <c r="K169" s="2">
        <v>80</v>
      </c>
      <c r="L169" s="2">
        <v>92</v>
      </c>
      <c r="M169" s="4">
        <v>74</v>
      </c>
      <c r="N169" s="4">
        <v>85</v>
      </c>
      <c r="O169" s="4">
        <v>69</v>
      </c>
      <c r="P169" s="4">
        <v>74</v>
      </c>
      <c r="Q169" s="4">
        <v>76</v>
      </c>
      <c r="R169" s="4">
        <v>81</v>
      </c>
      <c r="S169" s="4">
        <v>73</v>
      </c>
      <c r="T169" s="4">
        <v>82</v>
      </c>
      <c r="U169" s="4">
        <v>82</v>
      </c>
      <c r="V169" s="4"/>
      <c r="W169" s="4"/>
      <c r="X169" s="4"/>
      <c r="Y169" s="4"/>
      <c r="Z169" s="4"/>
      <c r="AA169" s="4"/>
      <c r="AB169" s="4"/>
      <c r="AC169" s="2">
        <v>89</v>
      </c>
      <c r="AD169" s="4">
        <v>94.2</v>
      </c>
      <c r="AE169" s="6">
        <f>(E169*5+F169*2+G169*2+H169*3+I169*3+J169*0+K169*2+L169*2+M169*3+N169*1+O169*4+P169*5+Q169*3+R169*0+S169*2+T169*3+U169*2+AC169+AD169)/44</f>
        <v>80.36818181818181</v>
      </c>
      <c r="AF169" s="6">
        <v>0.05</v>
      </c>
      <c r="AG169" s="6">
        <f t="shared" si="6"/>
        <v>80.418181818181807</v>
      </c>
    </row>
    <row r="170" spans="1:33" x14ac:dyDescent="0.2">
      <c r="A170" s="2">
        <v>169</v>
      </c>
      <c r="B170" s="2">
        <v>2021112178</v>
      </c>
      <c r="C170" s="2" t="s">
        <v>13</v>
      </c>
      <c r="D170" s="2" t="s">
        <v>20</v>
      </c>
      <c r="E170" s="2">
        <v>72</v>
      </c>
      <c r="F170" s="2">
        <v>91</v>
      </c>
      <c r="G170" s="2">
        <v>97</v>
      </c>
      <c r="H170" s="2">
        <v>80</v>
      </c>
      <c r="I170" s="2">
        <v>85</v>
      </c>
      <c r="J170" s="2">
        <v>92</v>
      </c>
      <c r="K170" s="2">
        <v>85</v>
      </c>
      <c r="L170" s="2">
        <v>88</v>
      </c>
      <c r="M170" s="4">
        <v>78</v>
      </c>
      <c r="N170" s="4">
        <v>88</v>
      </c>
      <c r="O170" s="4">
        <v>66</v>
      </c>
      <c r="P170" s="4">
        <v>76</v>
      </c>
      <c r="Q170" s="4">
        <v>73</v>
      </c>
      <c r="R170" s="4">
        <v>95</v>
      </c>
      <c r="S170" s="4">
        <v>85</v>
      </c>
      <c r="T170" s="4">
        <v>80</v>
      </c>
      <c r="U170" s="4">
        <v>95</v>
      </c>
      <c r="V170" s="4"/>
      <c r="W170" s="4"/>
      <c r="X170" s="4"/>
      <c r="Y170" s="4"/>
      <c r="Z170" s="4"/>
      <c r="AA170" s="4"/>
      <c r="AB170" s="4"/>
      <c r="AC170" s="2">
        <v>77</v>
      </c>
      <c r="AD170" s="4">
        <v>93</v>
      </c>
      <c r="AE170" s="6">
        <f>(E170*5+F170*2+G170*2+H170*3+I170*3+J170*0+K170*2+L170*2+M170*3+N170*1+O170*4+P170*5+Q170*3+R170*0+S170*2+T170*3+U170*2+AC170+AD170)/44</f>
        <v>80.272727272727266</v>
      </c>
      <c r="AF170" s="6">
        <v>0.125</v>
      </c>
      <c r="AG170" s="6">
        <f t="shared" si="6"/>
        <v>80.397727272727266</v>
      </c>
    </row>
    <row r="171" spans="1:33" x14ac:dyDescent="0.2">
      <c r="A171" s="2">
        <v>170</v>
      </c>
      <c r="B171" s="2">
        <v>2021111956</v>
      </c>
      <c r="C171" s="2" t="s">
        <v>13</v>
      </c>
      <c r="D171" s="2" t="s">
        <v>25</v>
      </c>
      <c r="E171" s="2">
        <v>76</v>
      </c>
      <c r="F171" s="2">
        <v>87</v>
      </c>
      <c r="G171" s="2">
        <v>89</v>
      </c>
      <c r="H171" s="2">
        <v>82</v>
      </c>
      <c r="I171" s="2">
        <v>89</v>
      </c>
      <c r="J171" s="2">
        <v>92</v>
      </c>
      <c r="K171" s="2">
        <v>76</v>
      </c>
      <c r="L171" s="2">
        <v>81</v>
      </c>
      <c r="M171" s="4">
        <v>83</v>
      </c>
      <c r="N171" s="4">
        <v>83</v>
      </c>
      <c r="O171" s="4">
        <v>86</v>
      </c>
      <c r="P171" s="4">
        <v>70</v>
      </c>
      <c r="Q171" s="4">
        <v>72</v>
      </c>
      <c r="R171" s="4">
        <v>92</v>
      </c>
      <c r="S171" s="4">
        <v>72</v>
      </c>
      <c r="T171" s="4">
        <v>85</v>
      </c>
      <c r="U171" s="4" t="s">
        <v>36</v>
      </c>
      <c r="V171" s="4"/>
      <c r="W171" s="4"/>
      <c r="X171" s="4"/>
      <c r="Y171" s="4"/>
      <c r="Z171" s="4"/>
      <c r="AA171" s="4"/>
      <c r="AB171" s="4"/>
      <c r="AC171" s="2">
        <v>78</v>
      </c>
      <c r="AD171" s="4">
        <v>90</v>
      </c>
      <c r="AE171" s="6">
        <f>(E171*5+F171*2+G171*2+H171*3+I171*3+J171*0+K171*2+L171*2+M171*3+N171*1+O171*4+P171*5+Q171*3+R171*0+S171*2+T171*3+AC171+AD171)/42</f>
        <v>80.19047619047619</v>
      </c>
      <c r="AF171" s="6">
        <v>0.12</v>
      </c>
      <c r="AG171" s="6">
        <f t="shared" si="6"/>
        <v>80.310476190476194</v>
      </c>
    </row>
    <row r="172" spans="1:33" x14ac:dyDescent="0.2">
      <c r="A172" s="2">
        <v>171</v>
      </c>
      <c r="B172" s="2">
        <v>2021111914</v>
      </c>
      <c r="C172" s="2" t="s">
        <v>13</v>
      </c>
      <c r="D172" s="2" t="s">
        <v>24</v>
      </c>
      <c r="E172" s="2">
        <v>74</v>
      </c>
      <c r="F172" s="2">
        <v>72</v>
      </c>
      <c r="G172" s="2">
        <v>91</v>
      </c>
      <c r="H172" s="2">
        <v>79</v>
      </c>
      <c r="I172" s="2">
        <v>77</v>
      </c>
      <c r="J172" s="2">
        <v>93</v>
      </c>
      <c r="K172" s="2">
        <v>75</v>
      </c>
      <c r="L172" s="2">
        <v>95</v>
      </c>
      <c r="M172" s="4">
        <v>79</v>
      </c>
      <c r="N172" s="4">
        <v>79</v>
      </c>
      <c r="O172" s="4">
        <v>88</v>
      </c>
      <c r="P172" s="4">
        <v>82</v>
      </c>
      <c r="Q172" s="4">
        <v>80</v>
      </c>
      <c r="R172" s="4">
        <v>94</v>
      </c>
      <c r="S172" s="4">
        <v>67</v>
      </c>
      <c r="T172" s="4">
        <v>75</v>
      </c>
      <c r="U172" s="4">
        <v>87</v>
      </c>
      <c r="V172" s="4"/>
      <c r="W172" s="4"/>
      <c r="X172" s="4"/>
      <c r="Y172" s="4"/>
      <c r="Z172" s="4"/>
      <c r="AA172" s="4"/>
      <c r="AB172" s="4"/>
      <c r="AC172" s="2">
        <v>78</v>
      </c>
      <c r="AD172" s="4">
        <v>88.4</v>
      </c>
      <c r="AE172" s="6">
        <f>(E172*5+F172*2+G172*2+H172*3+I172*3+J172*0+K172*2+L172*2+M172*3+N172*1+O172*4+P172*5+Q172*3+R172*0+S172*2+T172*3+U172*2+AC172+AD172)/44</f>
        <v>80.031818181818181</v>
      </c>
      <c r="AF172" s="6">
        <v>0.2</v>
      </c>
      <c r="AG172" s="6">
        <f t="shared" si="6"/>
        <v>80.231818181818184</v>
      </c>
    </row>
    <row r="173" spans="1:33" x14ac:dyDescent="0.2">
      <c r="A173" s="2">
        <v>172</v>
      </c>
      <c r="B173" s="2">
        <v>2021112039</v>
      </c>
      <c r="C173" s="2" t="s">
        <v>15</v>
      </c>
      <c r="D173" s="2" t="s">
        <v>17</v>
      </c>
      <c r="E173" s="2">
        <v>69</v>
      </c>
      <c r="F173" s="2">
        <v>82</v>
      </c>
      <c r="G173" s="2">
        <v>91</v>
      </c>
      <c r="H173" s="2">
        <v>93</v>
      </c>
      <c r="I173" s="2">
        <v>83</v>
      </c>
      <c r="J173" s="2">
        <v>100</v>
      </c>
      <c r="K173" s="2">
        <v>75</v>
      </c>
      <c r="L173" s="2">
        <v>96</v>
      </c>
      <c r="M173" s="4">
        <v>71</v>
      </c>
      <c r="N173" s="4">
        <v>85</v>
      </c>
      <c r="O173" s="4">
        <v>73</v>
      </c>
      <c r="P173" s="4">
        <v>67</v>
      </c>
      <c r="Q173" s="4">
        <v>86</v>
      </c>
      <c r="R173" s="4">
        <v>92</v>
      </c>
      <c r="S173" s="4">
        <v>71</v>
      </c>
      <c r="T173" s="4">
        <v>91</v>
      </c>
      <c r="U173" s="4">
        <v>91</v>
      </c>
      <c r="V173" s="4"/>
      <c r="W173" s="4"/>
      <c r="X173" s="4"/>
      <c r="Y173" s="4"/>
      <c r="Z173" s="4"/>
      <c r="AA173" s="4"/>
      <c r="AB173" s="4"/>
      <c r="AC173" s="2">
        <v>86</v>
      </c>
      <c r="AD173" s="4">
        <v>94.4</v>
      </c>
      <c r="AE173" s="6">
        <f>(E173*5+F173*2+G173*2+H173*3+I173*3+J173*0+K173*2+L173*2+M173*3+N173*1+O173*4+P173*5+Q173*3+R173*0+S173*2+T173*3+U173*2+AC173+AD173)/44</f>
        <v>80.031818181818181</v>
      </c>
      <c r="AF173" s="6">
        <v>0.19500000000000001</v>
      </c>
      <c r="AG173" s="6">
        <f t="shared" si="6"/>
        <v>80.226818181818174</v>
      </c>
    </row>
    <row r="174" spans="1:33" x14ac:dyDescent="0.2">
      <c r="A174" s="2">
        <v>173</v>
      </c>
      <c r="B174" s="2">
        <v>2021111950</v>
      </c>
      <c r="C174" s="2" t="s">
        <v>13</v>
      </c>
      <c r="D174" s="2" t="s">
        <v>25</v>
      </c>
      <c r="E174" s="2">
        <v>75</v>
      </c>
      <c r="F174" s="2">
        <v>71</v>
      </c>
      <c r="G174" s="2">
        <v>87</v>
      </c>
      <c r="H174" s="2">
        <v>83</v>
      </c>
      <c r="I174" s="2">
        <v>84</v>
      </c>
      <c r="J174" s="2">
        <v>94</v>
      </c>
      <c r="K174" s="2">
        <v>85</v>
      </c>
      <c r="L174" s="2">
        <v>86</v>
      </c>
      <c r="M174" s="4">
        <v>80</v>
      </c>
      <c r="N174" s="4">
        <v>84</v>
      </c>
      <c r="O174" s="4">
        <v>72</v>
      </c>
      <c r="P174" s="4">
        <v>78</v>
      </c>
      <c r="Q174" s="4">
        <v>75</v>
      </c>
      <c r="R174" s="4">
        <v>92</v>
      </c>
      <c r="S174" s="4">
        <v>79</v>
      </c>
      <c r="T174" s="4">
        <v>80</v>
      </c>
      <c r="U174" s="4">
        <v>94</v>
      </c>
      <c r="V174" s="4"/>
      <c r="W174" s="4"/>
      <c r="X174" s="4"/>
      <c r="Y174" s="4"/>
      <c r="Z174" s="4"/>
      <c r="AA174" s="4"/>
      <c r="AB174" s="4"/>
      <c r="AC174" s="2">
        <v>84</v>
      </c>
      <c r="AD174" s="4">
        <v>92</v>
      </c>
      <c r="AE174" s="6">
        <f>(E174*5+F174*2+G174*2+H174*3+I174*3+J174*0+K174*2+L174*2+M174*3+N174*1+O174*4+P174*5+Q174*3+R174*0+S174*2+T174*3+U174*2+AC174+AD174)/44</f>
        <v>80.068181818181813</v>
      </c>
      <c r="AF174" s="6">
        <v>0</v>
      </c>
      <c r="AG174" s="6">
        <f t="shared" si="6"/>
        <v>80.068181818181813</v>
      </c>
    </row>
    <row r="175" spans="1:33" x14ac:dyDescent="0.2">
      <c r="A175" s="2">
        <v>174</v>
      </c>
      <c r="B175" s="2">
        <v>2021112146</v>
      </c>
      <c r="C175" s="2" t="s">
        <v>13</v>
      </c>
      <c r="D175" s="2" t="s">
        <v>21</v>
      </c>
      <c r="E175" s="2">
        <v>70</v>
      </c>
      <c r="F175" s="2">
        <v>84</v>
      </c>
      <c r="G175" s="2">
        <v>94</v>
      </c>
      <c r="H175" s="2">
        <v>95</v>
      </c>
      <c r="I175" s="2">
        <v>78</v>
      </c>
      <c r="J175" s="2">
        <v>92</v>
      </c>
      <c r="K175" s="2">
        <v>71</v>
      </c>
      <c r="L175" s="2">
        <v>85</v>
      </c>
      <c r="M175" s="4">
        <v>82</v>
      </c>
      <c r="N175" s="4">
        <v>87</v>
      </c>
      <c r="O175" s="4">
        <v>85</v>
      </c>
      <c r="P175" s="4">
        <v>63</v>
      </c>
      <c r="Q175" s="4">
        <v>77</v>
      </c>
      <c r="R175" s="4">
        <v>81</v>
      </c>
      <c r="S175" s="4">
        <v>76</v>
      </c>
      <c r="T175" s="4">
        <v>83</v>
      </c>
      <c r="U175" s="4">
        <v>98</v>
      </c>
      <c r="V175" s="4"/>
      <c r="W175" s="4"/>
      <c r="X175" s="4"/>
      <c r="Y175" s="4"/>
      <c r="Z175" s="4"/>
      <c r="AA175" s="4"/>
      <c r="AB175" s="4"/>
      <c r="AC175" s="2">
        <v>70</v>
      </c>
      <c r="AD175" s="4">
        <v>82.2</v>
      </c>
      <c r="AE175" s="6">
        <f>(E175*5+F175*2+G175*2+H175*3+I175*3+J175*0+K175*2+L175*2+M175*3+N175*1+O175*4+P175*5+Q175*3+R175*0+S175*2+T175*3+U175*2+AC175+AD175)/44</f>
        <v>79.663636363636357</v>
      </c>
      <c r="AF175" s="6">
        <v>0.4</v>
      </c>
      <c r="AG175" s="6">
        <f t="shared" si="6"/>
        <v>80.063636363636363</v>
      </c>
    </row>
    <row r="176" spans="1:33" x14ac:dyDescent="0.2">
      <c r="A176" s="2">
        <v>175</v>
      </c>
      <c r="B176" s="2">
        <v>2021112088</v>
      </c>
      <c r="C176" s="2" t="s">
        <v>13</v>
      </c>
      <c r="D176" s="2" t="s">
        <v>18</v>
      </c>
      <c r="E176" s="2">
        <v>73</v>
      </c>
      <c r="F176" s="2">
        <v>79</v>
      </c>
      <c r="G176" s="2">
        <v>90</v>
      </c>
      <c r="H176" s="2">
        <v>90</v>
      </c>
      <c r="I176" s="2">
        <v>86</v>
      </c>
      <c r="J176" s="2">
        <v>98</v>
      </c>
      <c r="K176" s="2">
        <v>66</v>
      </c>
      <c r="L176" s="2">
        <v>88</v>
      </c>
      <c r="M176" s="4">
        <v>82</v>
      </c>
      <c r="N176" s="4">
        <v>85</v>
      </c>
      <c r="O176" s="4">
        <v>71</v>
      </c>
      <c r="P176" s="4">
        <v>81</v>
      </c>
      <c r="Q176" s="4">
        <v>81</v>
      </c>
      <c r="R176" s="4">
        <v>87</v>
      </c>
      <c r="S176" s="4">
        <v>71</v>
      </c>
      <c r="T176" s="4">
        <v>77</v>
      </c>
      <c r="U176" s="4">
        <v>90</v>
      </c>
      <c r="V176" s="4"/>
      <c r="W176" s="4"/>
      <c r="X176" s="4"/>
      <c r="Y176" s="4"/>
      <c r="Z176" s="4"/>
      <c r="AA176" s="4"/>
      <c r="AB176" s="4">
        <v>73</v>
      </c>
      <c r="AC176" s="2">
        <v>87</v>
      </c>
      <c r="AD176" s="4">
        <v>90</v>
      </c>
      <c r="AE176" s="6">
        <f>(E176*5+F176*2+G176*2+H176*3+I176*3+J176*0+K176*2+L176*2+M176*3+N176*1+O176*4+P176*5+Q176*3+R176*0+S176*2+T176*3+U176*2+AB176*3+AC176+AD176)/47</f>
        <v>79.808510638297875</v>
      </c>
      <c r="AF176" s="6">
        <v>0.13</v>
      </c>
      <c r="AG176" s="6">
        <f t="shared" si="6"/>
        <v>79.938510638297871</v>
      </c>
    </row>
    <row r="177" spans="1:33" x14ac:dyDescent="0.2">
      <c r="A177" s="2">
        <v>176</v>
      </c>
      <c r="B177" s="2">
        <v>2021112037</v>
      </c>
      <c r="C177" s="2" t="s">
        <v>13</v>
      </c>
      <c r="D177" s="2" t="s">
        <v>17</v>
      </c>
      <c r="E177" s="2">
        <v>79</v>
      </c>
      <c r="F177" s="2">
        <v>60</v>
      </c>
      <c r="G177" s="2">
        <v>85</v>
      </c>
      <c r="H177" s="2">
        <v>92</v>
      </c>
      <c r="I177" s="2">
        <v>84</v>
      </c>
      <c r="J177" s="2">
        <v>94</v>
      </c>
      <c r="K177" s="2">
        <v>69</v>
      </c>
      <c r="L177" s="2">
        <v>92</v>
      </c>
      <c r="M177" s="4">
        <v>77</v>
      </c>
      <c r="N177" s="4">
        <v>84</v>
      </c>
      <c r="O177" s="4">
        <v>69</v>
      </c>
      <c r="P177" s="4">
        <v>82</v>
      </c>
      <c r="Q177" s="4">
        <v>80</v>
      </c>
      <c r="R177" s="4">
        <v>92</v>
      </c>
      <c r="S177" s="4">
        <v>73</v>
      </c>
      <c r="T177" s="4">
        <v>81</v>
      </c>
      <c r="U177" s="4">
        <v>87</v>
      </c>
      <c r="V177" s="4"/>
      <c r="W177" s="4"/>
      <c r="X177" s="4"/>
      <c r="Y177" s="4"/>
      <c r="Z177" s="4"/>
      <c r="AA177" s="4"/>
      <c r="AB177" s="4"/>
      <c r="AC177" s="2">
        <v>80</v>
      </c>
      <c r="AD177" s="4">
        <v>91.8</v>
      </c>
      <c r="AE177" s="6">
        <f t="shared" ref="AE177:AE182" si="8">(E177*5+F177*2+G177*2+H177*3+I177*3+J177*0+K177*2+L177*2+M177*3+N177*1+O177*4+P177*5+Q177*3+R177*0+S177*2+T177*3+U177*2+AC177+AD177)/44</f>
        <v>79.790909090909096</v>
      </c>
      <c r="AF177" s="6">
        <v>0.12</v>
      </c>
      <c r="AG177" s="6">
        <f t="shared" si="6"/>
        <v>79.910909090909101</v>
      </c>
    </row>
    <row r="178" spans="1:33" x14ac:dyDescent="0.2">
      <c r="A178" s="2">
        <v>177</v>
      </c>
      <c r="B178" s="2">
        <v>2021112130</v>
      </c>
      <c r="C178" s="2" t="s">
        <v>13</v>
      </c>
      <c r="D178" s="2" t="s">
        <v>19</v>
      </c>
      <c r="E178" s="2">
        <v>72</v>
      </c>
      <c r="F178" s="2">
        <v>79</v>
      </c>
      <c r="G178" s="2">
        <v>91</v>
      </c>
      <c r="H178" s="2">
        <v>89</v>
      </c>
      <c r="I178" s="2">
        <v>89</v>
      </c>
      <c r="J178" s="2">
        <v>92</v>
      </c>
      <c r="K178" s="2">
        <v>70</v>
      </c>
      <c r="L178" s="2">
        <v>87</v>
      </c>
      <c r="M178" s="4">
        <v>74</v>
      </c>
      <c r="N178" s="4">
        <v>75</v>
      </c>
      <c r="O178" s="4">
        <v>61</v>
      </c>
      <c r="P178" s="4">
        <v>87</v>
      </c>
      <c r="Q178" s="4">
        <v>79</v>
      </c>
      <c r="R178" s="4">
        <v>85</v>
      </c>
      <c r="S178" s="4">
        <v>73</v>
      </c>
      <c r="T178" s="4">
        <v>80</v>
      </c>
      <c r="U178" s="4">
        <v>94</v>
      </c>
      <c r="V178" s="4"/>
      <c r="W178" s="4"/>
      <c r="X178" s="4"/>
      <c r="Y178" s="4"/>
      <c r="Z178" s="4"/>
      <c r="AA178" s="4"/>
      <c r="AB178" s="4"/>
      <c r="AC178" s="2">
        <v>85</v>
      </c>
      <c r="AD178" s="4">
        <v>93</v>
      </c>
      <c r="AE178" s="6">
        <f t="shared" si="8"/>
        <v>79.840909090909093</v>
      </c>
      <c r="AF178" s="6">
        <v>0</v>
      </c>
      <c r="AG178" s="6">
        <f t="shared" si="6"/>
        <v>79.840909090909093</v>
      </c>
    </row>
    <row r="179" spans="1:33" x14ac:dyDescent="0.2">
      <c r="A179" s="2">
        <v>178</v>
      </c>
      <c r="B179" s="2">
        <v>2021112138</v>
      </c>
      <c r="C179" s="2" t="s">
        <v>13</v>
      </c>
      <c r="D179" s="2" t="s">
        <v>21</v>
      </c>
      <c r="E179" s="2">
        <v>83</v>
      </c>
      <c r="F179" s="2">
        <v>91</v>
      </c>
      <c r="G179" s="2">
        <v>73</v>
      </c>
      <c r="H179" s="2">
        <v>81</v>
      </c>
      <c r="I179" s="2">
        <v>88</v>
      </c>
      <c r="J179" s="2">
        <v>92</v>
      </c>
      <c r="K179" s="2">
        <v>64</v>
      </c>
      <c r="L179" s="2">
        <v>83</v>
      </c>
      <c r="M179" s="4">
        <v>85</v>
      </c>
      <c r="N179" s="4">
        <v>81</v>
      </c>
      <c r="O179" s="4">
        <v>73</v>
      </c>
      <c r="P179" s="4">
        <v>92</v>
      </c>
      <c r="Q179" s="4">
        <v>62</v>
      </c>
      <c r="R179" s="4">
        <v>87</v>
      </c>
      <c r="S179" s="4">
        <v>72</v>
      </c>
      <c r="T179" s="4">
        <v>74</v>
      </c>
      <c r="U179" s="4">
        <v>85</v>
      </c>
      <c r="V179" s="4"/>
      <c r="W179" s="4"/>
      <c r="X179" s="4"/>
      <c r="Y179" s="4"/>
      <c r="Z179" s="4"/>
      <c r="AA179" s="4"/>
      <c r="AB179" s="4"/>
      <c r="AC179" s="2">
        <v>70</v>
      </c>
      <c r="AD179" s="4">
        <v>81.400000000000006</v>
      </c>
      <c r="AE179" s="6">
        <f t="shared" si="8"/>
        <v>79.668181818181822</v>
      </c>
      <c r="AF179" s="6">
        <v>0.12</v>
      </c>
      <c r="AG179" s="6">
        <f t="shared" si="6"/>
        <v>79.788181818181826</v>
      </c>
    </row>
    <row r="180" spans="1:33" x14ac:dyDescent="0.2">
      <c r="A180" s="2">
        <v>179</v>
      </c>
      <c r="B180" s="2">
        <v>2021112193</v>
      </c>
      <c r="C180" s="2" t="s">
        <v>13</v>
      </c>
      <c r="D180" s="2" t="s">
        <v>20</v>
      </c>
      <c r="E180" s="2">
        <v>80</v>
      </c>
      <c r="F180" s="2">
        <v>83</v>
      </c>
      <c r="G180" s="2">
        <v>91</v>
      </c>
      <c r="H180" s="2">
        <v>82</v>
      </c>
      <c r="I180" s="2">
        <v>89</v>
      </c>
      <c r="J180" s="2">
        <v>96</v>
      </c>
      <c r="K180" s="2">
        <v>85</v>
      </c>
      <c r="L180" s="2">
        <v>93</v>
      </c>
      <c r="M180" s="4">
        <v>79</v>
      </c>
      <c r="N180" s="4">
        <v>74</v>
      </c>
      <c r="O180" s="4">
        <v>65</v>
      </c>
      <c r="P180" s="4">
        <v>73</v>
      </c>
      <c r="Q180" s="4">
        <v>61</v>
      </c>
      <c r="R180" s="4">
        <v>93</v>
      </c>
      <c r="S180" s="4">
        <v>74</v>
      </c>
      <c r="T180" s="4">
        <v>82</v>
      </c>
      <c r="U180" s="4">
        <v>92</v>
      </c>
      <c r="V180" s="4"/>
      <c r="W180" s="4"/>
      <c r="X180" s="4"/>
      <c r="Y180" s="4"/>
      <c r="Z180" s="4"/>
      <c r="AA180" s="4"/>
      <c r="AB180" s="4"/>
      <c r="AC180" s="2">
        <v>89</v>
      </c>
      <c r="AD180" s="4">
        <v>99.7</v>
      </c>
      <c r="AE180" s="6">
        <f t="shared" si="8"/>
        <v>79.606818181818184</v>
      </c>
      <c r="AF180" s="6">
        <v>0.15</v>
      </c>
      <c r="AG180" s="6">
        <f t="shared" si="6"/>
        <v>79.75681818181819</v>
      </c>
    </row>
    <row r="181" spans="1:33" x14ac:dyDescent="0.2">
      <c r="A181" s="2">
        <v>180</v>
      </c>
      <c r="B181" s="2">
        <v>2021111980</v>
      </c>
      <c r="C181" s="2" t="s">
        <v>13</v>
      </c>
      <c r="D181" s="2" t="s">
        <v>14</v>
      </c>
      <c r="E181" s="2">
        <v>76</v>
      </c>
      <c r="F181" s="2">
        <v>81</v>
      </c>
      <c r="G181" s="2">
        <v>97</v>
      </c>
      <c r="H181" s="2">
        <v>91</v>
      </c>
      <c r="I181" s="2">
        <v>83</v>
      </c>
      <c r="J181" s="2">
        <v>98</v>
      </c>
      <c r="K181" s="2">
        <v>83</v>
      </c>
      <c r="L181" s="2">
        <v>87</v>
      </c>
      <c r="M181" s="4">
        <v>77</v>
      </c>
      <c r="N181" s="4">
        <v>80</v>
      </c>
      <c r="O181" s="4">
        <v>75</v>
      </c>
      <c r="P181" s="4">
        <v>76</v>
      </c>
      <c r="Q181" s="4">
        <v>58</v>
      </c>
      <c r="R181" s="4">
        <v>85</v>
      </c>
      <c r="S181" s="4">
        <v>77</v>
      </c>
      <c r="T181" s="4">
        <v>74</v>
      </c>
      <c r="U181" s="4">
        <v>92</v>
      </c>
      <c r="V181" s="4"/>
      <c r="W181" s="4"/>
      <c r="X181" s="4"/>
      <c r="Y181" s="4"/>
      <c r="Z181" s="4"/>
      <c r="AA181" s="4"/>
      <c r="AB181" s="4"/>
      <c r="AC181" s="2">
        <v>96</v>
      </c>
      <c r="AD181" s="4">
        <v>90</v>
      </c>
      <c r="AE181" s="6">
        <f t="shared" si="8"/>
        <v>79.75</v>
      </c>
      <c r="AF181" s="6">
        <v>0</v>
      </c>
      <c r="AG181" s="6">
        <f t="shared" si="6"/>
        <v>79.75</v>
      </c>
    </row>
    <row r="182" spans="1:33" x14ac:dyDescent="0.2">
      <c r="A182" s="2">
        <v>181</v>
      </c>
      <c r="B182" s="2">
        <v>2021111952</v>
      </c>
      <c r="C182" s="2" t="s">
        <v>13</v>
      </c>
      <c r="D182" s="2" t="s">
        <v>25</v>
      </c>
      <c r="E182" s="2">
        <v>75</v>
      </c>
      <c r="F182" s="2">
        <v>75</v>
      </c>
      <c r="G182" s="2">
        <v>78</v>
      </c>
      <c r="H182" s="2">
        <v>83</v>
      </c>
      <c r="I182" s="2">
        <v>90</v>
      </c>
      <c r="J182" s="2">
        <v>90</v>
      </c>
      <c r="K182" s="2">
        <v>85</v>
      </c>
      <c r="L182" s="2">
        <v>83</v>
      </c>
      <c r="M182" s="4">
        <v>79</v>
      </c>
      <c r="N182" s="4">
        <v>79</v>
      </c>
      <c r="O182" s="4">
        <v>80</v>
      </c>
      <c r="P182" s="4">
        <v>71</v>
      </c>
      <c r="Q182" s="4">
        <v>73</v>
      </c>
      <c r="R182" s="4">
        <v>90</v>
      </c>
      <c r="S182" s="4">
        <v>78</v>
      </c>
      <c r="T182" s="4">
        <v>83</v>
      </c>
      <c r="U182" s="4">
        <v>91</v>
      </c>
      <c r="V182" s="4"/>
      <c r="W182" s="4"/>
      <c r="X182" s="4"/>
      <c r="Y182" s="4"/>
      <c r="Z182" s="4"/>
      <c r="AA182" s="4"/>
      <c r="AB182" s="4"/>
      <c r="AC182" s="2">
        <v>71</v>
      </c>
      <c r="AD182" s="4">
        <v>97.6</v>
      </c>
      <c r="AE182" s="6">
        <f t="shared" si="8"/>
        <v>79.581818181818178</v>
      </c>
      <c r="AF182" s="6">
        <v>0.16</v>
      </c>
      <c r="AG182" s="6">
        <f t="shared" si="6"/>
        <v>79.741818181818175</v>
      </c>
    </row>
    <row r="183" spans="1:33" x14ac:dyDescent="0.2">
      <c r="A183" s="2">
        <v>182</v>
      </c>
      <c r="B183" s="2">
        <v>2021112182</v>
      </c>
      <c r="C183" s="2" t="s">
        <v>13</v>
      </c>
      <c r="D183" s="2" t="s">
        <v>20</v>
      </c>
      <c r="E183" s="2">
        <v>68</v>
      </c>
      <c r="F183" s="2">
        <v>92</v>
      </c>
      <c r="G183" s="2">
        <v>95</v>
      </c>
      <c r="H183" s="2">
        <v>81</v>
      </c>
      <c r="I183" s="2">
        <v>79</v>
      </c>
      <c r="J183" s="2">
        <v>92</v>
      </c>
      <c r="K183" s="2">
        <v>77</v>
      </c>
      <c r="L183" s="2">
        <v>93</v>
      </c>
      <c r="M183" s="4">
        <v>74</v>
      </c>
      <c r="N183" s="4">
        <v>85</v>
      </c>
      <c r="O183" s="4">
        <v>82</v>
      </c>
      <c r="P183" s="4">
        <v>78</v>
      </c>
      <c r="Q183" s="4">
        <v>76</v>
      </c>
      <c r="R183" s="4">
        <v>94</v>
      </c>
      <c r="S183" s="4">
        <v>71</v>
      </c>
      <c r="T183" s="4">
        <v>78</v>
      </c>
      <c r="U183" s="4" t="s">
        <v>36</v>
      </c>
      <c r="V183" s="4"/>
      <c r="W183" s="4"/>
      <c r="X183" s="4"/>
      <c r="Y183" s="4"/>
      <c r="Z183" s="4"/>
      <c r="AA183" s="4"/>
      <c r="AB183" s="4"/>
      <c r="AC183" s="2">
        <v>84</v>
      </c>
      <c r="AD183" s="4">
        <v>91.6</v>
      </c>
      <c r="AE183" s="6">
        <f>(E183*5+F183*2+G183*2+H183*3+I183*3+J183*0+K183*2+L183*2+M183*3+N183*1+O183*4+P183*5+Q183*3+R183*0+S183*2+T183*3+AC183+AD183)/42</f>
        <v>79.490476190476187</v>
      </c>
      <c r="AF183" s="6">
        <v>0.08</v>
      </c>
      <c r="AG183" s="6">
        <f t="shared" si="6"/>
        <v>79.570476190476185</v>
      </c>
    </row>
    <row r="184" spans="1:33" x14ac:dyDescent="0.2">
      <c r="A184" s="2">
        <v>183</v>
      </c>
      <c r="B184" s="2">
        <v>2021112069</v>
      </c>
      <c r="C184" s="2" t="s">
        <v>13</v>
      </c>
      <c r="D184" s="2" t="s">
        <v>18</v>
      </c>
      <c r="E184" s="2">
        <v>73</v>
      </c>
      <c r="F184" s="2">
        <v>67</v>
      </c>
      <c r="G184" s="2">
        <v>90</v>
      </c>
      <c r="H184" s="2">
        <v>91</v>
      </c>
      <c r="I184" s="2">
        <v>86</v>
      </c>
      <c r="J184" s="2">
        <v>96</v>
      </c>
      <c r="K184" s="2">
        <v>76</v>
      </c>
      <c r="L184" s="2">
        <v>91</v>
      </c>
      <c r="M184" s="4">
        <v>81</v>
      </c>
      <c r="N184" s="4">
        <v>86</v>
      </c>
      <c r="O184" s="4">
        <v>75</v>
      </c>
      <c r="P184" s="4">
        <v>80</v>
      </c>
      <c r="Q184" s="4">
        <v>80</v>
      </c>
      <c r="R184" s="4">
        <v>91</v>
      </c>
      <c r="S184" s="4">
        <v>73</v>
      </c>
      <c r="T184" s="4">
        <v>73</v>
      </c>
      <c r="U184" s="4">
        <v>77</v>
      </c>
      <c r="V184" s="4"/>
      <c r="W184" s="4"/>
      <c r="X184" s="4"/>
      <c r="Y184" s="4"/>
      <c r="Z184" s="4"/>
      <c r="AA184" s="4"/>
      <c r="AB184" s="4">
        <v>73</v>
      </c>
      <c r="AC184" s="2">
        <v>80</v>
      </c>
      <c r="AD184" s="4">
        <v>89.3</v>
      </c>
      <c r="AE184" s="6">
        <f>(E184*5+F184*2+G184*2+H184*3+I184*3+J184*0+K184*2+L184*2+M184*3+N184*1+O184*4+P184*5+Q184*3+R184*0+S184*2+T184*3+U184*2+AB184*3+AC184+AD184)/47</f>
        <v>79.155319148936172</v>
      </c>
      <c r="AF184" s="6">
        <v>0.27</v>
      </c>
      <c r="AG184" s="6">
        <f t="shared" si="6"/>
        <v>79.425319148936168</v>
      </c>
    </row>
    <row r="185" spans="1:33" x14ac:dyDescent="0.2">
      <c r="A185" s="2">
        <v>184</v>
      </c>
      <c r="B185" s="2">
        <v>2021112127</v>
      </c>
      <c r="C185" s="2" t="s">
        <v>13</v>
      </c>
      <c r="D185" s="2" t="s">
        <v>19</v>
      </c>
      <c r="E185" s="2">
        <v>64</v>
      </c>
      <c r="F185" s="2">
        <v>60</v>
      </c>
      <c r="G185" s="2">
        <v>91</v>
      </c>
      <c r="H185" s="2">
        <v>89</v>
      </c>
      <c r="I185" s="2">
        <v>78</v>
      </c>
      <c r="J185" s="2">
        <v>92</v>
      </c>
      <c r="K185" s="2">
        <v>76</v>
      </c>
      <c r="L185" s="2">
        <v>89</v>
      </c>
      <c r="M185" s="4">
        <v>77</v>
      </c>
      <c r="N185" s="4">
        <v>86</v>
      </c>
      <c r="O185" s="4">
        <v>80</v>
      </c>
      <c r="P185" s="4">
        <v>80</v>
      </c>
      <c r="Q185" s="4">
        <v>88</v>
      </c>
      <c r="R185" s="4">
        <v>90</v>
      </c>
      <c r="S185" s="4">
        <v>71</v>
      </c>
      <c r="T185" s="4">
        <v>89</v>
      </c>
      <c r="U185" s="4" t="s">
        <v>36</v>
      </c>
      <c r="V185" s="4"/>
      <c r="W185" s="4"/>
      <c r="X185" s="4"/>
      <c r="Y185" s="4"/>
      <c r="Z185" s="4"/>
      <c r="AA185" s="4"/>
      <c r="AB185" s="4"/>
      <c r="AC185" s="2">
        <v>78</v>
      </c>
      <c r="AD185" s="4">
        <v>88</v>
      </c>
      <c r="AE185" s="6">
        <f>(E185*5+F185*2+G185*2+H185*3+I185*3+J185*0+K185*2+L185*2+M185*3+N185*1+O185*4+P185*5+Q185*3+R185*0+S185*2+T185*3+AC185+AD185)/42</f>
        <v>79.261904761904759</v>
      </c>
      <c r="AF185" s="6">
        <v>0.04</v>
      </c>
      <c r="AG185" s="6">
        <f t="shared" si="6"/>
        <v>79.301904761904765</v>
      </c>
    </row>
    <row r="186" spans="1:33" x14ac:dyDescent="0.2">
      <c r="A186" s="2">
        <v>185</v>
      </c>
      <c r="B186" s="2">
        <v>2021112061</v>
      </c>
      <c r="C186" s="2" t="s">
        <v>13</v>
      </c>
      <c r="D186" s="2" t="s">
        <v>17</v>
      </c>
      <c r="E186" s="2">
        <v>72</v>
      </c>
      <c r="F186" s="2">
        <v>80</v>
      </c>
      <c r="G186" s="2">
        <v>96</v>
      </c>
      <c r="H186" s="2">
        <v>92</v>
      </c>
      <c r="I186" s="2">
        <v>84</v>
      </c>
      <c r="J186" s="2">
        <v>96</v>
      </c>
      <c r="K186" s="2">
        <v>77</v>
      </c>
      <c r="L186" s="2">
        <v>92</v>
      </c>
      <c r="M186" s="4">
        <v>73</v>
      </c>
      <c r="N186" s="4">
        <v>81</v>
      </c>
      <c r="O186" s="4">
        <v>68</v>
      </c>
      <c r="P186" s="4">
        <v>69</v>
      </c>
      <c r="Q186" s="4">
        <v>79</v>
      </c>
      <c r="R186" s="4">
        <v>93</v>
      </c>
      <c r="S186" s="4">
        <v>76</v>
      </c>
      <c r="T186" s="4">
        <v>77</v>
      </c>
      <c r="U186" s="4">
        <v>84</v>
      </c>
      <c r="V186" s="4">
        <v>91</v>
      </c>
      <c r="W186" s="4"/>
      <c r="X186" s="4"/>
      <c r="Y186" s="4"/>
      <c r="Z186" s="4"/>
      <c r="AA186" s="4"/>
      <c r="AB186" s="4"/>
      <c r="AC186" s="2">
        <v>81</v>
      </c>
      <c r="AD186" s="4">
        <v>95.8</v>
      </c>
      <c r="AE186" s="6">
        <f>(E186*5+F186*2+G186*2+H186*3+I186*3+J186*0+K186*2+L186*2+M186*3+N186*1+O186*4+P186*5+Q186*3+R186*0+S186*2+T186*3+U186*2+V186*2+AC186+AD186)/46</f>
        <v>79.169565217391309</v>
      </c>
      <c r="AF186" s="6">
        <v>0.12</v>
      </c>
      <c r="AG186" s="6">
        <f t="shared" si="6"/>
        <v>79.289565217391313</v>
      </c>
    </row>
    <row r="187" spans="1:33" x14ac:dyDescent="0.2">
      <c r="A187" s="2">
        <v>186</v>
      </c>
      <c r="B187" s="2">
        <v>2021112028</v>
      </c>
      <c r="C187" s="2" t="s">
        <v>13</v>
      </c>
      <c r="D187" s="2" t="s">
        <v>16</v>
      </c>
      <c r="E187" s="2">
        <v>77</v>
      </c>
      <c r="F187" s="2">
        <v>62</v>
      </c>
      <c r="G187" s="2">
        <v>84</v>
      </c>
      <c r="H187" s="2">
        <v>91</v>
      </c>
      <c r="I187" s="2">
        <v>80</v>
      </c>
      <c r="J187" s="2">
        <v>96</v>
      </c>
      <c r="K187" s="2">
        <v>68</v>
      </c>
      <c r="L187" s="2">
        <v>91</v>
      </c>
      <c r="M187" s="4">
        <v>83</v>
      </c>
      <c r="N187" s="4">
        <v>84</v>
      </c>
      <c r="O187" s="4">
        <v>80</v>
      </c>
      <c r="P187" s="4">
        <v>81</v>
      </c>
      <c r="Q187" s="4">
        <v>66</v>
      </c>
      <c r="R187" s="4">
        <v>75</v>
      </c>
      <c r="S187" s="4">
        <v>77</v>
      </c>
      <c r="T187" s="4">
        <v>68</v>
      </c>
      <c r="U187" s="4">
        <v>86</v>
      </c>
      <c r="V187" s="4"/>
      <c r="W187" s="4"/>
      <c r="X187" s="4"/>
      <c r="Y187" s="4"/>
      <c r="Z187" s="4"/>
      <c r="AA187" s="4"/>
      <c r="AB187" s="4"/>
      <c r="AC187" s="2">
        <v>94</v>
      </c>
      <c r="AD187" s="4">
        <v>87.8</v>
      </c>
      <c r="AE187" s="6">
        <f>(E187*5+F187*2+G187*2+H187*3+I187*3+J187*0+K187*2+L187*2+M187*3+N187*1+O187*4+P187*5+Q187*3+R187*0+S187*2+T187*3+U187*2+AC187+AD187)/44</f>
        <v>78.99545454545455</v>
      </c>
      <c r="AF187" s="6">
        <v>0.2</v>
      </c>
      <c r="AG187" s="6">
        <f t="shared" si="6"/>
        <v>79.195454545454552</v>
      </c>
    </row>
    <row r="188" spans="1:33" x14ac:dyDescent="0.2">
      <c r="A188" s="2">
        <v>187</v>
      </c>
      <c r="B188" s="2">
        <v>2021112191</v>
      </c>
      <c r="C188" s="2" t="s">
        <v>13</v>
      </c>
      <c r="D188" s="2" t="s">
        <v>20</v>
      </c>
      <c r="E188" s="2">
        <v>75</v>
      </c>
      <c r="F188" s="2">
        <v>53</v>
      </c>
      <c r="G188" s="2">
        <v>94</v>
      </c>
      <c r="H188" s="2">
        <v>83</v>
      </c>
      <c r="I188" s="2">
        <v>77</v>
      </c>
      <c r="J188" s="2">
        <v>92</v>
      </c>
      <c r="K188" s="2">
        <v>65</v>
      </c>
      <c r="L188" s="2">
        <v>90</v>
      </c>
      <c r="M188" s="4">
        <v>82</v>
      </c>
      <c r="N188" s="4">
        <v>82</v>
      </c>
      <c r="O188" s="4">
        <v>78</v>
      </c>
      <c r="P188" s="4">
        <v>78</v>
      </c>
      <c r="Q188" s="4">
        <v>75</v>
      </c>
      <c r="R188" s="4">
        <v>95</v>
      </c>
      <c r="S188" s="4">
        <v>65</v>
      </c>
      <c r="T188" s="4">
        <v>81</v>
      </c>
      <c r="U188" s="4">
        <v>90</v>
      </c>
      <c r="V188" s="4">
        <v>95</v>
      </c>
      <c r="W188" s="4"/>
      <c r="X188" s="4"/>
      <c r="Y188" s="4"/>
      <c r="Z188" s="4"/>
      <c r="AA188" s="4"/>
      <c r="AB188" s="4"/>
      <c r="AC188" s="2">
        <v>82</v>
      </c>
      <c r="AD188" s="4">
        <v>94</v>
      </c>
      <c r="AE188" s="6">
        <f>(E188*5+F188*2+G188*2+H188*3+I188*3+J188*0+K188*2+L188*2+M188*3+N188*1+O188*4+P188*5+Q188*3+R188*0+S188*2+T188*3+U188*2+V188*2+AC188+AD188)/46</f>
        <v>78.978260869565219</v>
      </c>
      <c r="AF188" s="6">
        <v>0</v>
      </c>
      <c r="AG188" s="6">
        <f t="shared" si="6"/>
        <v>78.978260869565219</v>
      </c>
    </row>
    <row r="189" spans="1:33" x14ac:dyDescent="0.2">
      <c r="A189" s="2">
        <v>188</v>
      </c>
      <c r="B189" s="2">
        <v>2021111882</v>
      </c>
      <c r="C189" s="2" t="s">
        <v>13</v>
      </c>
      <c r="D189" s="2" t="s">
        <v>23</v>
      </c>
      <c r="E189" s="2">
        <v>82</v>
      </c>
      <c r="F189" s="2">
        <v>67</v>
      </c>
      <c r="G189" s="2">
        <v>84</v>
      </c>
      <c r="H189" s="2">
        <v>88</v>
      </c>
      <c r="I189" s="2">
        <v>91</v>
      </c>
      <c r="J189" s="2">
        <v>93</v>
      </c>
      <c r="K189" s="2">
        <v>69</v>
      </c>
      <c r="L189" s="2">
        <v>87</v>
      </c>
      <c r="M189" s="4">
        <v>77</v>
      </c>
      <c r="N189" s="4">
        <v>86</v>
      </c>
      <c r="O189" s="4">
        <v>65</v>
      </c>
      <c r="P189" s="4">
        <v>84</v>
      </c>
      <c r="Q189" s="4">
        <v>65</v>
      </c>
      <c r="R189" s="4">
        <v>92</v>
      </c>
      <c r="S189" s="4">
        <v>67</v>
      </c>
      <c r="T189" s="4">
        <v>78</v>
      </c>
      <c r="U189" s="4">
        <v>95</v>
      </c>
      <c r="V189" s="4"/>
      <c r="W189" s="4"/>
      <c r="X189" s="4"/>
      <c r="Y189" s="4"/>
      <c r="Z189" s="4"/>
      <c r="AA189" s="4"/>
      <c r="AB189" s="4"/>
      <c r="AC189" s="2">
        <v>78</v>
      </c>
      <c r="AD189" s="4">
        <v>85.8</v>
      </c>
      <c r="AE189" s="6">
        <f t="shared" ref="AE189:AE195" si="9">(E189*5+F189*2+G189*2+H189*3+I189*3+J189*0+K189*2+L189*2+M189*3+N189*1+O189*4+P189*5+Q189*3+R189*0+S189*2+T189*3+U189*2+AC189+AD189)/44</f>
        <v>78.972727272727283</v>
      </c>
      <c r="AF189" s="6">
        <v>0</v>
      </c>
      <c r="AG189" s="6">
        <f t="shared" si="6"/>
        <v>78.972727272727283</v>
      </c>
    </row>
    <row r="190" spans="1:33" x14ac:dyDescent="0.2">
      <c r="A190" s="2">
        <v>189</v>
      </c>
      <c r="B190" s="2">
        <v>2021112152</v>
      </c>
      <c r="C190" s="2" t="s">
        <v>13</v>
      </c>
      <c r="D190" s="2" t="s">
        <v>21</v>
      </c>
      <c r="E190" s="2">
        <v>70</v>
      </c>
      <c r="F190" s="2">
        <v>65</v>
      </c>
      <c r="G190" s="2">
        <v>88</v>
      </c>
      <c r="H190" s="2">
        <v>87</v>
      </c>
      <c r="I190" s="2">
        <v>88</v>
      </c>
      <c r="J190" s="2">
        <v>92</v>
      </c>
      <c r="K190" s="2">
        <v>76</v>
      </c>
      <c r="L190" s="2">
        <v>87</v>
      </c>
      <c r="M190" s="4">
        <v>81</v>
      </c>
      <c r="N190" s="4">
        <v>79</v>
      </c>
      <c r="O190" s="4">
        <v>78</v>
      </c>
      <c r="P190" s="4">
        <v>80</v>
      </c>
      <c r="Q190" s="4">
        <v>70</v>
      </c>
      <c r="R190" s="4">
        <v>79</v>
      </c>
      <c r="S190" s="4">
        <v>70</v>
      </c>
      <c r="T190" s="4">
        <v>80</v>
      </c>
      <c r="U190" s="4">
        <v>85</v>
      </c>
      <c r="V190" s="4"/>
      <c r="W190" s="4"/>
      <c r="X190" s="4"/>
      <c r="Y190" s="4"/>
      <c r="Z190" s="4"/>
      <c r="AA190" s="4"/>
      <c r="AB190" s="4"/>
      <c r="AC190" s="2">
        <v>78</v>
      </c>
      <c r="AD190" s="4">
        <v>86.4</v>
      </c>
      <c r="AE190" s="6">
        <f t="shared" si="9"/>
        <v>78.759090909090915</v>
      </c>
      <c r="AF190" s="6">
        <v>0.15</v>
      </c>
      <c r="AG190" s="6">
        <f t="shared" si="6"/>
        <v>78.909090909090921</v>
      </c>
    </row>
    <row r="191" spans="1:33" x14ac:dyDescent="0.2">
      <c r="A191" s="2">
        <v>190</v>
      </c>
      <c r="B191" s="2">
        <v>2021112192</v>
      </c>
      <c r="C191" s="2" t="s">
        <v>13</v>
      </c>
      <c r="D191" s="2" t="s">
        <v>20</v>
      </c>
      <c r="E191" s="2">
        <v>78</v>
      </c>
      <c r="F191" s="2">
        <v>65</v>
      </c>
      <c r="G191" s="2">
        <v>94</v>
      </c>
      <c r="H191" s="2">
        <v>82</v>
      </c>
      <c r="I191" s="2">
        <v>85</v>
      </c>
      <c r="J191" s="2">
        <v>92</v>
      </c>
      <c r="K191" s="2">
        <v>85</v>
      </c>
      <c r="L191" s="2">
        <v>87</v>
      </c>
      <c r="M191" s="4">
        <v>79</v>
      </c>
      <c r="N191" s="4">
        <v>88</v>
      </c>
      <c r="O191" s="4">
        <v>67</v>
      </c>
      <c r="P191" s="4">
        <v>74</v>
      </c>
      <c r="Q191" s="4">
        <v>71</v>
      </c>
      <c r="R191" s="4">
        <v>92</v>
      </c>
      <c r="S191" s="4">
        <v>78</v>
      </c>
      <c r="T191" s="4">
        <v>80</v>
      </c>
      <c r="U191" s="4">
        <v>89</v>
      </c>
      <c r="V191" s="4"/>
      <c r="W191" s="4"/>
      <c r="X191" s="4"/>
      <c r="Y191" s="4"/>
      <c r="Z191" s="4"/>
      <c r="AA191" s="4"/>
      <c r="AB191" s="4"/>
      <c r="AC191" s="2">
        <v>73</v>
      </c>
      <c r="AD191" s="4">
        <v>80.400000000000006</v>
      </c>
      <c r="AE191" s="6">
        <f t="shared" si="9"/>
        <v>78.554545454545462</v>
      </c>
      <c r="AF191" s="6">
        <v>0.3</v>
      </c>
      <c r="AG191" s="6">
        <f t="shared" si="6"/>
        <v>78.854545454545459</v>
      </c>
    </row>
    <row r="192" spans="1:33" x14ac:dyDescent="0.2">
      <c r="A192" s="2">
        <v>191</v>
      </c>
      <c r="B192" s="2">
        <v>2021112095</v>
      </c>
      <c r="C192" s="2" t="s">
        <v>13</v>
      </c>
      <c r="D192" s="2" t="s">
        <v>18</v>
      </c>
      <c r="E192" s="2">
        <v>62</v>
      </c>
      <c r="F192" s="2">
        <v>70</v>
      </c>
      <c r="G192" s="2">
        <v>92</v>
      </c>
      <c r="H192" s="2">
        <v>92</v>
      </c>
      <c r="I192" s="2">
        <v>83</v>
      </c>
      <c r="J192" s="2">
        <v>96</v>
      </c>
      <c r="K192" s="2">
        <v>75</v>
      </c>
      <c r="L192" s="2">
        <v>85</v>
      </c>
      <c r="M192" s="4">
        <v>81</v>
      </c>
      <c r="N192" s="4">
        <v>84</v>
      </c>
      <c r="O192" s="4">
        <v>80</v>
      </c>
      <c r="P192" s="4">
        <v>73</v>
      </c>
      <c r="Q192" s="4">
        <v>74</v>
      </c>
      <c r="R192" s="4">
        <v>88</v>
      </c>
      <c r="S192" s="4">
        <v>71</v>
      </c>
      <c r="T192" s="4">
        <v>80</v>
      </c>
      <c r="U192" s="4">
        <v>90</v>
      </c>
      <c r="V192" s="4"/>
      <c r="W192" s="4"/>
      <c r="X192" s="4"/>
      <c r="Y192" s="4"/>
      <c r="Z192" s="4"/>
      <c r="AA192" s="4"/>
      <c r="AB192" s="4"/>
      <c r="AC192" s="2">
        <v>92</v>
      </c>
      <c r="AD192" s="4">
        <v>97.8</v>
      </c>
      <c r="AE192" s="6">
        <f t="shared" si="9"/>
        <v>78.74545454545455</v>
      </c>
      <c r="AF192" s="6">
        <v>0.08</v>
      </c>
      <c r="AG192" s="6">
        <f t="shared" si="6"/>
        <v>78.825454545454548</v>
      </c>
    </row>
    <row r="193" spans="1:33" x14ac:dyDescent="0.2">
      <c r="A193" s="2">
        <v>192</v>
      </c>
      <c r="B193" s="2">
        <v>2021111962</v>
      </c>
      <c r="C193" s="2" t="s">
        <v>15</v>
      </c>
      <c r="D193" s="2" t="s">
        <v>25</v>
      </c>
      <c r="E193" s="2">
        <v>78</v>
      </c>
      <c r="F193" s="2">
        <v>64</v>
      </c>
      <c r="G193" s="2">
        <v>90</v>
      </c>
      <c r="H193" s="2">
        <v>83</v>
      </c>
      <c r="I193" s="2">
        <v>79</v>
      </c>
      <c r="J193" s="2">
        <v>94</v>
      </c>
      <c r="K193" s="2">
        <v>81</v>
      </c>
      <c r="L193" s="2">
        <v>91</v>
      </c>
      <c r="M193" s="4">
        <v>78</v>
      </c>
      <c r="N193" s="4">
        <v>81</v>
      </c>
      <c r="O193" s="4">
        <v>76</v>
      </c>
      <c r="P193" s="4">
        <v>63</v>
      </c>
      <c r="Q193" s="4">
        <v>74</v>
      </c>
      <c r="R193" s="4">
        <v>92</v>
      </c>
      <c r="S193" s="4">
        <v>83</v>
      </c>
      <c r="T193" s="4">
        <v>77</v>
      </c>
      <c r="U193" s="4">
        <v>97</v>
      </c>
      <c r="V193" s="4"/>
      <c r="W193" s="4"/>
      <c r="X193" s="4"/>
      <c r="Y193" s="4"/>
      <c r="Z193" s="4"/>
      <c r="AA193" s="4"/>
      <c r="AB193" s="4"/>
      <c r="AC193" s="2">
        <v>87</v>
      </c>
      <c r="AD193" s="4">
        <v>96.4</v>
      </c>
      <c r="AE193" s="6">
        <f t="shared" si="9"/>
        <v>78.600000000000009</v>
      </c>
      <c r="AF193" s="6">
        <v>0.19500000000000001</v>
      </c>
      <c r="AG193" s="6">
        <f t="shared" si="6"/>
        <v>78.795000000000002</v>
      </c>
    </row>
    <row r="194" spans="1:33" x14ac:dyDescent="0.2">
      <c r="A194" s="2">
        <v>193</v>
      </c>
      <c r="B194" s="2">
        <v>2021111974</v>
      </c>
      <c r="C194" s="2" t="s">
        <v>13</v>
      </c>
      <c r="D194" s="2" t="s">
        <v>14</v>
      </c>
      <c r="E194" s="2">
        <v>67</v>
      </c>
      <c r="F194" s="2">
        <v>76</v>
      </c>
      <c r="G194" s="2">
        <v>78</v>
      </c>
      <c r="H194" s="2">
        <v>91</v>
      </c>
      <c r="I194" s="2">
        <v>79</v>
      </c>
      <c r="J194" s="2">
        <v>100</v>
      </c>
      <c r="K194" s="2">
        <v>84</v>
      </c>
      <c r="L194" s="2">
        <v>76</v>
      </c>
      <c r="M194" s="4">
        <v>84</v>
      </c>
      <c r="N194" s="4">
        <v>88</v>
      </c>
      <c r="O194" s="4">
        <v>78</v>
      </c>
      <c r="P194" s="4">
        <v>76</v>
      </c>
      <c r="Q194" s="4">
        <v>73</v>
      </c>
      <c r="R194" s="4">
        <v>84</v>
      </c>
      <c r="S194" s="4">
        <v>80</v>
      </c>
      <c r="T194" s="4">
        <v>81</v>
      </c>
      <c r="U194" s="4">
        <v>86</v>
      </c>
      <c r="V194" s="4"/>
      <c r="W194" s="4"/>
      <c r="X194" s="4"/>
      <c r="Y194" s="4"/>
      <c r="Z194" s="4"/>
      <c r="AA194" s="4"/>
      <c r="AB194" s="4"/>
      <c r="AC194" s="2">
        <v>73</v>
      </c>
      <c r="AD194" s="4">
        <v>92.6</v>
      </c>
      <c r="AE194" s="6">
        <f t="shared" si="9"/>
        <v>78.740909090909085</v>
      </c>
      <c r="AF194" s="6">
        <v>0</v>
      </c>
      <c r="AG194" s="6">
        <f t="shared" ref="AG194:AG257" si="10">AE194+AF194</f>
        <v>78.740909090909085</v>
      </c>
    </row>
    <row r="195" spans="1:33" x14ac:dyDescent="0.2">
      <c r="A195" s="2">
        <v>194</v>
      </c>
      <c r="B195" s="2">
        <v>2021112002</v>
      </c>
      <c r="C195" s="2" t="s">
        <v>15</v>
      </c>
      <c r="D195" s="2" t="s">
        <v>14</v>
      </c>
      <c r="E195" s="2">
        <v>73</v>
      </c>
      <c r="F195" s="2">
        <v>66</v>
      </c>
      <c r="G195" s="2">
        <v>94</v>
      </c>
      <c r="H195" s="2">
        <v>91</v>
      </c>
      <c r="I195" s="2">
        <v>75</v>
      </c>
      <c r="J195" s="2">
        <v>100</v>
      </c>
      <c r="K195" s="2">
        <v>78</v>
      </c>
      <c r="L195" s="2">
        <v>92</v>
      </c>
      <c r="M195" s="4">
        <v>62</v>
      </c>
      <c r="N195" s="4">
        <v>80</v>
      </c>
      <c r="O195" s="4">
        <v>64</v>
      </c>
      <c r="P195" s="4">
        <v>79</v>
      </c>
      <c r="Q195" s="4">
        <v>74</v>
      </c>
      <c r="R195" s="4">
        <v>93</v>
      </c>
      <c r="S195" s="4">
        <v>82</v>
      </c>
      <c r="T195" s="4">
        <v>84</v>
      </c>
      <c r="U195" s="4">
        <v>95</v>
      </c>
      <c r="V195" s="4"/>
      <c r="W195" s="4"/>
      <c r="X195" s="4"/>
      <c r="Y195" s="4"/>
      <c r="Z195" s="4"/>
      <c r="AA195" s="4"/>
      <c r="AB195" s="4"/>
      <c r="AC195" s="2">
        <v>88</v>
      </c>
      <c r="AD195" s="4">
        <v>93.6</v>
      </c>
      <c r="AE195" s="6">
        <f t="shared" si="9"/>
        <v>78.399999999999991</v>
      </c>
      <c r="AF195" s="6">
        <v>0.19500000000000001</v>
      </c>
      <c r="AG195" s="6">
        <f t="shared" si="10"/>
        <v>78.594999999999985</v>
      </c>
    </row>
    <row r="196" spans="1:33" x14ac:dyDescent="0.2">
      <c r="A196" s="2">
        <v>195</v>
      </c>
      <c r="B196" s="2">
        <v>2021112120</v>
      </c>
      <c r="C196" s="2" t="s">
        <v>13</v>
      </c>
      <c r="D196" s="2" t="s">
        <v>19</v>
      </c>
      <c r="E196" s="2">
        <v>73</v>
      </c>
      <c r="F196" s="2">
        <v>53</v>
      </c>
      <c r="G196" s="2">
        <v>85</v>
      </c>
      <c r="H196" s="2">
        <v>86</v>
      </c>
      <c r="I196" s="2">
        <v>80</v>
      </c>
      <c r="J196" s="2">
        <v>92</v>
      </c>
      <c r="K196" s="2">
        <v>75</v>
      </c>
      <c r="L196" s="2">
        <v>86</v>
      </c>
      <c r="M196" s="4">
        <v>83</v>
      </c>
      <c r="N196" s="4">
        <v>86</v>
      </c>
      <c r="O196" s="4">
        <v>71</v>
      </c>
      <c r="P196" s="4">
        <v>78</v>
      </c>
      <c r="Q196" s="4">
        <v>77</v>
      </c>
      <c r="R196" s="4">
        <v>89</v>
      </c>
      <c r="S196" s="4">
        <v>81</v>
      </c>
      <c r="T196" s="4">
        <v>79</v>
      </c>
      <c r="U196" s="4">
        <v>77</v>
      </c>
      <c r="V196" s="4">
        <v>95</v>
      </c>
      <c r="W196" s="4"/>
      <c r="X196" s="4"/>
      <c r="Y196" s="4"/>
      <c r="Z196" s="4"/>
      <c r="AA196" s="4"/>
      <c r="AB196" s="4"/>
      <c r="AC196" s="2">
        <v>81</v>
      </c>
      <c r="AD196" s="4">
        <v>88.8</v>
      </c>
      <c r="AE196" s="6">
        <f>(E196*5+F196*2+G196*2+H196*3+I196*3+J196*0+K196*2+L196*2+M196*3+N196*1+O196*4+P196*5+Q196*3+R196*0+S196*2+T196*3+U196*2+V196*2+AC196+AD196)/46</f>
        <v>78.560869565217402</v>
      </c>
      <c r="AF196" s="6">
        <v>0</v>
      </c>
      <c r="AG196" s="6">
        <f t="shared" si="10"/>
        <v>78.560869565217402</v>
      </c>
    </row>
    <row r="197" spans="1:33" x14ac:dyDescent="0.2">
      <c r="A197" s="2">
        <v>196</v>
      </c>
      <c r="B197" s="2">
        <v>2021112020</v>
      </c>
      <c r="C197" s="2" t="s">
        <v>13</v>
      </c>
      <c r="D197" s="2" t="s">
        <v>16</v>
      </c>
      <c r="E197" s="2">
        <v>66</v>
      </c>
      <c r="F197" s="2">
        <v>77</v>
      </c>
      <c r="G197" s="2">
        <v>95</v>
      </c>
      <c r="H197" s="2">
        <v>92</v>
      </c>
      <c r="I197" s="2">
        <v>68</v>
      </c>
      <c r="J197" s="2">
        <v>96</v>
      </c>
      <c r="K197" s="2">
        <v>71</v>
      </c>
      <c r="L197" s="2">
        <v>94</v>
      </c>
      <c r="M197" s="4">
        <v>72</v>
      </c>
      <c r="N197" s="4">
        <v>86</v>
      </c>
      <c r="O197" s="4">
        <v>82</v>
      </c>
      <c r="P197" s="4">
        <v>70</v>
      </c>
      <c r="Q197" s="4">
        <v>76</v>
      </c>
      <c r="R197" s="4">
        <v>91</v>
      </c>
      <c r="S197" s="4">
        <v>78</v>
      </c>
      <c r="T197" s="4">
        <v>81</v>
      </c>
      <c r="U197" s="4">
        <v>96</v>
      </c>
      <c r="V197" s="4"/>
      <c r="W197" s="4"/>
      <c r="X197" s="4"/>
      <c r="Y197" s="4"/>
      <c r="Z197" s="4"/>
      <c r="AA197" s="4"/>
      <c r="AB197" s="4"/>
      <c r="AC197" s="2">
        <v>77</v>
      </c>
      <c r="AD197" s="4">
        <v>94</v>
      </c>
      <c r="AE197" s="6">
        <f t="shared" ref="AE197:AE205" si="11">(E197*5+F197*2+G197*2+H197*3+I197*3+J197*0+K197*2+L197*2+M197*3+N197*1+O197*4+P197*5+Q197*3+R197*0+S197*2+T197*3+U197*2+AC197+AD197)/44</f>
        <v>78.5</v>
      </c>
      <c r="AF197" s="6">
        <v>0.04</v>
      </c>
      <c r="AG197" s="6">
        <f t="shared" si="10"/>
        <v>78.540000000000006</v>
      </c>
    </row>
    <row r="198" spans="1:33" x14ac:dyDescent="0.2">
      <c r="A198" s="2">
        <v>197</v>
      </c>
      <c r="B198" s="2">
        <v>2021112019</v>
      </c>
      <c r="C198" s="2" t="s">
        <v>13</v>
      </c>
      <c r="D198" s="2" t="s">
        <v>16</v>
      </c>
      <c r="E198" s="2">
        <v>75</v>
      </c>
      <c r="F198" s="2">
        <v>61</v>
      </c>
      <c r="G198" s="2">
        <v>95</v>
      </c>
      <c r="H198" s="2">
        <v>93</v>
      </c>
      <c r="I198" s="2">
        <v>73</v>
      </c>
      <c r="J198" s="2">
        <v>94</v>
      </c>
      <c r="K198" s="2">
        <v>75</v>
      </c>
      <c r="L198" s="2">
        <v>93</v>
      </c>
      <c r="M198" s="4">
        <v>85</v>
      </c>
      <c r="N198" s="4">
        <v>86</v>
      </c>
      <c r="O198" s="4">
        <v>86</v>
      </c>
      <c r="P198" s="4">
        <v>65</v>
      </c>
      <c r="Q198" s="4">
        <v>69</v>
      </c>
      <c r="R198" s="4">
        <v>90</v>
      </c>
      <c r="S198" s="4">
        <v>71</v>
      </c>
      <c r="T198" s="4">
        <v>79</v>
      </c>
      <c r="U198" s="4">
        <v>95</v>
      </c>
      <c r="V198" s="4"/>
      <c r="W198" s="4"/>
      <c r="X198" s="4"/>
      <c r="Y198" s="4"/>
      <c r="Z198" s="4"/>
      <c r="AA198" s="4"/>
      <c r="AB198" s="4"/>
      <c r="AC198" s="2">
        <v>71</v>
      </c>
      <c r="AD198" s="4">
        <v>74.8</v>
      </c>
      <c r="AE198" s="6">
        <f t="shared" si="11"/>
        <v>78.472727272727283</v>
      </c>
      <c r="AF198" s="6">
        <v>0</v>
      </c>
      <c r="AG198" s="6">
        <f t="shared" si="10"/>
        <v>78.472727272727283</v>
      </c>
    </row>
    <row r="199" spans="1:33" x14ac:dyDescent="0.2">
      <c r="A199" s="2">
        <v>198</v>
      </c>
      <c r="B199" s="2">
        <v>2021111987</v>
      </c>
      <c r="C199" s="2" t="s">
        <v>13</v>
      </c>
      <c r="D199" s="2" t="s">
        <v>14</v>
      </c>
      <c r="E199" s="2">
        <v>70</v>
      </c>
      <c r="F199" s="2">
        <v>69</v>
      </c>
      <c r="G199" s="2">
        <v>87</v>
      </c>
      <c r="H199" s="2">
        <v>93</v>
      </c>
      <c r="I199" s="2">
        <v>80</v>
      </c>
      <c r="J199" s="2">
        <v>100</v>
      </c>
      <c r="K199" s="2">
        <v>77</v>
      </c>
      <c r="L199" s="2">
        <v>79</v>
      </c>
      <c r="M199" s="4">
        <v>85</v>
      </c>
      <c r="N199" s="4">
        <v>79</v>
      </c>
      <c r="O199" s="4">
        <v>74</v>
      </c>
      <c r="P199" s="4">
        <v>71</v>
      </c>
      <c r="Q199" s="4">
        <v>67</v>
      </c>
      <c r="R199" s="4">
        <v>86</v>
      </c>
      <c r="S199" s="4">
        <v>81</v>
      </c>
      <c r="T199" s="4">
        <v>80</v>
      </c>
      <c r="U199" s="4">
        <v>95</v>
      </c>
      <c r="V199" s="4"/>
      <c r="W199" s="4"/>
      <c r="X199" s="4"/>
      <c r="Y199" s="4"/>
      <c r="Z199" s="4"/>
      <c r="AA199" s="4"/>
      <c r="AB199" s="4"/>
      <c r="AC199" s="2">
        <v>81</v>
      </c>
      <c r="AD199" s="4">
        <v>92.8</v>
      </c>
      <c r="AE199" s="6">
        <f t="shared" si="11"/>
        <v>78.290909090909096</v>
      </c>
      <c r="AF199" s="6">
        <v>0</v>
      </c>
      <c r="AG199" s="6">
        <f t="shared" si="10"/>
        <v>78.290909090909096</v>
      </c>
    </row>
    <row r="200" spans="1:33" x14ac:dyDescent="0.2">
      <c r="A200" s="2">
        <v>199</v>
      </c>
      <c r="B200" s="2">
        <v>2021111867</v>
      </c>
      <c r="C200" s="2" t="s">
        <v>13</v>
      </c>
      <c r="D200" s="2" t="s">
        <v>22</v>
      </c>
      <c r="E200" s="2">
        <v>75</v>
      </c>
      <c r="F200" s="2">
        <v>65</v>
      </c>
      <c r="G200" s="2">
        <v>85</v>
      </c>
      <c r="H200" s="2">
        <v>89</v>
      </c>
      <c r="I200" s="2">
        <v>76</v>
      </c>
      <c r="J200" s="2">
        <v>94</v>
      </c>
      <c r="K200" s="2">
        <v>85</v>
      </c>
      <c r="L200" s="2">
        <v>84</v>
      </c>
      <c r="M200" s="2">
        <v>69</v>
      </c>
      <c r="N200" s="2">
        <v>76</v>
      </c>
      <c r="O200" s="2">
        <v>90</v>
      </c>
      <c r="P200" s="2">
        <v>61</v>
      </c>
      <c r="Q200" s="2">
        <v>77</v>
      </c>
      <c r="R200" s="2">
        <v>91</v>
      </c>
      <c r="S200" s="2">
        <v>80</v>
      </c>
      <c r="T200" s="2">
        <v>76</v>
      </c>
      <c r="U200" s="5">
        <v>95</v>
      </c>
      <c r="V200" s="4"/>
      <c r="W200" s="4"/>
      <c r="X200" s="4"/>
      <c r="Y200" s="4"/>
      <c r="Z200" s="4"/>
      <c r="AA200" s="4"/>
      <c r="AB200" s="4"/>
      <c r="AC200" s="2">
        <v>82</v>
      </c>
      <c r="AD200" s="2">
        <v>93.2</v>
      </c>
      <c r="AE200" s="6">
        <f t="shared" si="11"/>
        <v>78.186363636363637</v>
      </c>
      <c r="AF200" s="6">
        <v>0</v>
      </c>
      <c r="AG200" s="6">
        <f t="shared" si="10"/>
        <v>78.186363636363637</v>
      </c>
    </row>
    <row r="201" spans="1:33" x14ac:dyDescent="0.2">
      <c r="A201" s="2">
        <v>200</v>
      </c>
      <c r="B201" s="2">
        <v>2021112156</v>
      </c>
      <c r="C201" s="2" t="s">
        <v>13</v>
      </c>
      <c r="D201" s="2" t="s">
        <v>21</v>
      </c>
      <c r="E201" s="2">
        <v>62</v>
      </c>
      <c r="F201" s="2">
        <v>83</v>
      </c>
      <c r="G201" s="2">
        <v>76</v>
      </c>
      <c r="H201" s="2">
        <v>84</v>
      </c>
      <c r="I201" s="2">
        <v>72</v>
      </c>
      <c r="J201" s="2">
        <v>92</v>
      </c>
      <c r="K201" s="2">
        <v>75</v>
      </c>
      <c r="L201" s="2">
        <v>81</v>
      </c>
      <c r="M201" s="4">
        <v>87</v>
      </c>
      <c r="N201" s="4">
        <v>79</v>
      </c>
      <c r="O201" s="4">
        <v>77</v>
      </c>
      <c r="P201" s="4">
        <v>81</v>
      </c>
      <c r="Q201" s="4">
        <v>77</v>
      </c>
      <c r="R201" s="4">
        <v>87</v>
      </c>
      <c r="S201" s="4">
        <v>78</v>
      </c>
      <c r="T201" s="4">
        <v>85</v>
      </c>
      <c r="U201" s="4">
        <v>82</v>
      </c>
      <c r="V201" s="4"/>
      <c r="W201" s="4"/>
      <c r="X201" s="4"/>
      <c r="Y201" s="4"/>
      <c r="Z201" s="4"/>
      <c r="AA201" s="4"/>
      <c r="AB201" s="4"/>
      <c r="AC201" s="2">
        <v>77</v>
      </c>
      <c r="AD201" s="4">
        <v>89</v>
      </c>
      <c r="AE201" s="6">
        <f t="shared" si="11"/>
        <v>78.022727272727266</v>
      </c>
      <c r="AF201" s="6">
        <v>0.15</v>
      </c>
      <c r="AG201" s="6">
        <f t="shared" si="10"/>
        <v>78.172727272727272</v>
      </c>
    </row>
    <row r="202" spans="1:33" x14ac:dyDescent="0.2">
      <c r="A202" s="2">
        <v>201</v>
      </c>
      <c r="B202" s="2">
        <v>2021111879</v>
      </c>
      <c r="C202" s="2" t="s">
        <v>13</v>
      </c>
      <c r="D202" s="2" t="s">
        <v>23</v>
      </c>
      <c r="E202" s="2">
        <v>76</v>
      </c>
      <c r="F202" s="2">
        <v>74</v>
      </c>
      <c r="G202" s="2">
        <v>89</v>
      </c>
      <c r="H202" s="2">
        <v>84</v>
      </c>
      <c r="I202" s="2">
        <v>83</v>
      </c>
      <c r="J202" s="2">
        <v>93</v>
      </c>
      <c r="K202" s="2">
        <v>67</v>
      </c>
      <c r="L202" s="2">
        <v>88</v>
      </c>
      <c r="M202" s="4">
        <v>71</v>
      </c>
      <c r="N202" s="4">
        <v>86</v>
      </c>
      <c r="O202" s="4">
        <v>77</v>
      </c>
      <c r="P202" s="4">
        <v>76</v>
      </c>
      <c r="Q202" s="4">
        <v>63</v>
      </c>
      <c r="R202" s="4">
        <v>93</v>
      </c>
      <c r="S202" s="4">
        <v>70</v>
      </c>
      <c r="T202" s="4">
        <v>81</v>
      </c>
      <c r="U202" s="4">
        <v>92</v>
      </c>
      <c r="V202" s="4"/>
      <c r="W202" s="4"/>
      <c r="X202" s="4"/>
      <c r="Y202" s="4"/>
      <c r="Z202" s="4"/>
      <c r="AA202" s="4"/>
      <c r="AB202" s="4"/>
      <c r="AC202" s="2">
        <v>80</v>
      </c>
      <c r="AD202" s="4">
        <v>93.2</v>
      </c>
      <c r="AE202" s="6">
        <f t="shared" si="11"/>
        <v>78.027272727272717</v>
      </c>
      <c r="AF202" s="6">
        <v>7.4999999999999997E-2</v>
      </c>
      <c r="AG202" s="6">
        <f t="shared" si="10"/>
        <v>78.10227272727272</v>
      </c>
    </row>
    <row r="203" spans="1:33" x14ac:dyDescent="0.2">
      <c r="A203" s="2">
        <v>202</v>
      </c>
      <c r="B203" s="2">
        <v>2021111898</v>
      </c>
      <c r="C203" s="2" t="s">
        <v>13</v>
      </c>
      <c r="D203" s="2" t="s">
        <v>23</v>
      </c>
      <c r="E203" s="2">
        <v>66</v>
      </c>
      <c r="F203" s="2">
        <v>63</v>
      </c>
      <c r="G203" s="2">
        <v>91</v>
      </c>
      <c r="H203" s="2">
        <v>84</v>
      </c>
      <c r="I203" s="2">
        <v>81</v>
      </c>
      <c r="J203" s="2">
        <v>91</v>
      </c>
      <c r="K203" s="2">
        <v>69</v>
      </c>
      <c r="L203" s="2">
        <v>93</v>
      </c>
      <c r="M203" s="4">
        <v>85</v>
      </c>
      <c r="N203" s="4">
        <v>81</v>
      </c>
      <c r="O203" s="4">
        <v>66</v>
      </c>
      <c r="P203" s="4">
        <v>79</v>
      </c>
      <c r="Q203" s="4">
        <v>74</v>
      </c>
      <c r="R203" s="4">
        <v>94</v>
      </c>
      <c r="S203" s="4">
        <v>71</v>
      </c>
      <c r="T203" s="4">
        <v>82</v>
      </c>
      <c r="U203" s="4">
        <v>92</v>
      </c>
      <c r="V203" s="4"/>
      <c r="W203" s="4"/>
      <c r="X203" s="4"/>
      <c r="Y203" s="4"/>
      <c r="Z203" s="4"/>
      <c r="AA203" s="4"/>
      <c r="AB203" s="4"/>
      <c r="AC203" s="2">
        <v>94</v>
      </c>
      <c r="AD203" s="4">
        <v>95.4</v>
      </c>
      <c r="AE203" s="6">
        <f t="shared" si="11"/>
        <v>78.077272727272728</v>
      </c>
      <c r="AF203" s="6">
        <v>0.02</v>
      </c>
      <c r="AG203" s="6">
        <f t="shared" si="10"/>
        <v>78.097272727272724</v>
      </c>
    </row>
    <row r="204" spans="1:33" x14ac:dyDescent="0.2">
      <c r="A204" s="2">
        <v>203</v>
      </c>
      <c r="B204" s="2">
        <v>2021111848</v>
      </c>
      <c r="C204" s="2" t="s">
        <v>13</v>
      </c>
      <c r="D204" s="2" t="s">
        <v>22</v>
      </c>
      <c r="E204" s="2">
        <v>88</v>
      </c>
      <c r="F204" s="2">
        <v>49</v>
      </c>
      <c r="G204" s="2">
        <v>87</v>
      </c>
      <c r="H204" s="2">
        <v>87</v>
      </c>
      <c r="I204" s="2">
        <v>84</v>
      </c>
      <c r="J204" s="2">
        <v>91</v>
      </c>
      <c r="K204" s="2">
        <v>70</v>
      </c>
      <c r="L204" s="2">
        <v>88</v>
      </c>
      <c r="M204" s="2">
        <v>73</v>
      </c>
      <c r="N204" s="2">
        <v>84</v>
      </c>
      <c r="O204" s="2">
        <v>68</v>
      </c>
      <c r="P204" s="2">
        <v>79</v>
      </c>
      <c r="Q204" s="2">
        <v>65</v>
      </c>
      <c r="R204" s="2">
        <v>91</v>
      </c>
      <c r="S204" s="2">
        <v>75</v>
      </c>
      <c r="T204" s="2">
        <v>81</v>
      </c>
      <c r="U204" s="5">
        <v>79</v>
      </c>
      <c r="V204" s="4"/>
      <c r="W204" s="4"/>
      <c r="X204" s="4"/>
      <c r="Y204" s="4"/>
      <c r="Z204" s="4"/>
      <c r="AA204" s="4"/>
      <c r="AB204" s="4"/>
      <c r="AC204" s="2">
        <v>80</v>
      </c>
      <c r="AD204" s="2">
        <v>91</v>
      </c>
      <c r="AE204" s="6">
        <f t="shared" si="11"/>
        <v>77.909090909090907</v>
      </c>
      <c r="AF204" s="6">
        <v>0.16</v>
      </c>
      <c r="AG204" s="6">
        <f t="shared" si="10"/>
        <v>78.069090909090903</v>
      </c>
    </row>
    <row r="205" spans="1:33" x14ac:dyDescent="0.2">
      <c r="A205" s="2">
        <v>204</v>
      </c>
      <c r="B205" s="2">
        <v>2021112073</v>
      </c>
      <c r="C205" s="2" t="s">
        <v>13</v>
      </c>
      <c r="D205" s="2" t="s">
        <v>18</v>
      </c>
      <c r="E205" s="2">
        <v>72</v>
      </c>
      <c r="F205" s="2">
        <v>71</v>
      </c>
      <c r="G205" s="2">
        <v>94</v>
      </c>
      <c r="H205" s="2">
        <v>91</v>
      </c>
      <c r="I205" s="2">
        <v>79</v>
      </c>
      <c r="J205" s="2">
        <v>96</v>
      </c>
      <c r="K205" s="2">
        <v>79</v>
      </c>
      <c r="L205" s="2">
        <v>88</v>
      </c>
      <c r="M205" s="4">
        <v>70</v>
      </c>
      <c r="N205" s="4">
        <v>81</v>
      </c>
      <c r="O205" s="4">
        <v>67</v>
      </c>
      <c r="P205" s="4">
        <v>81</v>
      </c>
      <c r="Q205" s="4">
        <v>63</v>
      </c>
      <c r="R205" s="4">
        <v>87</v>
      </c>
      <c r="S205" s="4">
        <v>81</v>
      </c>
      <c r="T205" s="4">
        <v>79</v>
      </c>
      <c r="U205" s="4">
        <v>88</v>
      </c>
      <c r="V205" s="4"/>
      <c r="W205" s="4"/>
      <c r="X205" s="4"/>
      <c r="Y205" s="4"/>
      <c r="Z205" s="4"/>
      <c r="AA205" s="4"/>
      <c r="AB205" s="4"/>
      <c r="AC205" s="2">
        <v>72</v>
      </c>
      <c r="AD205" s="4">
        <v>94</v>
      </c>
      <c r="AE205" s="6">
        <f t="shared" si="11"/>
        <v>77.909090909090907</v>
      </c>
      <c r="AF205" s="6">
        <v>0.16</v>
      </c>
      <c r="AG205" s="6">
        <f t="shared" si="10"/>
        <v>78.069090909090903</v>
      </c>
    </row>
    <row r="206" spans="1:33" x14ac:dyDescent="0.2">
      <c r="A206" s="2">
        <v>205</v>
      </c>
      <c r="B206" s="2">
        <v>2021111943</v>
      </c>
      <c r="C206" s="2" t="s">
        <v>13</v>
      </c>
      <c r="D206" s="2" t="s">
        <v>25</v>
      </c>
      <c r="E206" s="2">
        <v>69</v>
      </c>
      <c r="F206" s="2">
        <v>88</v>
      </c>
      <c r="G206" s="2">
        <v>81</v>
      </c>
      <c r="H206" s="2">
        <v>81</v>
      </c>
      <c r="I206" s="2">
        <v>74</v>
      </c>
      <c r="J206" s="2">
        <v>86</v>
      </c>
      <c r="K206" s="2">
        <v>80</v>
      </c>
      <c r="L206" s="2">
        <v>87</v>
      </c>
      <c r="M206" s="4">
        <v>83</v>
      </c>
      <c r="N206" s="4">
        <v>80</v>
      </c>
      <c r="O206" s="4">
        <v>67</v>
      </c>
      <c r="P206" s="4">
        <v>81</v>
      </c>
      <c r="Q206" s="4">
        <v>70</v>
      </c>
      <c r="R206" s="4">
        <v>88</v>
      </c>
      <c r="S206" s="4">
        <v>81</v>
      </c>
      <c r="T206" s="4">
        <v>83</v>
      </c>
      <c r="U206" s="4" t="s">
        <v>36</v>
      </c>
      <c r="V206" s="4"/>
      <c r="W206" s="4"/>
      <c r="X206" s="4"/>
      <c r="Y206" s="4"/>
      <c r="Z206" s="4"/>
      <c r="AA206" s="4"/>
      <c r="AB206" s="4"/>
      <c r="AC206" s="2">
        <v>82</v>
      </c>
      <c r="AD206" s="4">
        <v>86.6</v>
      </c>
      <c r="AE206" s="6">
        <f>(E206*5+F206*2+G206*2+H206*3+I206*3+J206*0+K206*2+L206*2+M206*3+N206*1+O206*4+P206*5+Q206*3+R206*0+S206*2+T206*3+AC206+AD206)/42</f>
        <v>77.942857142857136</v>
      </c>
      <c r="AF206" s="6">
        <v>0.08</v>
      </c>
      <c r="AG206" s="6">
        <f t="shared" si="10"/>
        <v>78.022857142857134</v>
      </c>
    </row>
    <row r="207" spans="1:33" x14ac:dyDescent="0.2">
      <c r="A207" s="2">
        <v>206</v>
      </c>
      <c r="B207" s="2">
        <v>2021112126</v>
      </c>
      <c r="C207" s="2" t="s">
        <v>13</v>
      </c>
      <c r="D207" s="2" t="s">
        <v>19</v>
      </c>
      <c r="E207" s="2">
        <v>67</v>
      </c>
      <c r="F207" s="2">
        <v>74</v>
      </c>
      <c r="G207" s="2">
        <v>87</v>
      </c>
      <c r="H207" s="2">
        <v>82</v>
      </c>
      <c r="I207" s="2">
        <v>76</v>
      </c>
      <c r="J207" s="2">
        <v>92</v>
      </c>
      <c r="K207" s="2">
        <v>77</v>
      </c>
      <c r="L207" s="2">
        <v>89</v>
      </c>
      <c r="M207" s="4">
        <v>75</v>
      </c>
      <c r="N207" s="4">
        <v>80</v>
      </c>
      <c r="O207" s="4">
        <v>72</v>
      </c>
      <c r="P207" s="4">
        <v>79</v>
      </c>
      <c r="Q207" s="4">
        <v>86</v>
      </c>
      <c r="R207" s="4">
        <v>91</v>
      </c>
      <c r="S207" s="4">
        <v>71</v>
      </c>
      <c r="T207" s="4">
        <v>79</v>
      </c>
      <c r="U207" s="4" t="s">
        <v>36</v>
      </c>
      <c r="V207" s="4"/>
      <c r="W207" s="4"/>
      <c r="X207" s="4"/>
      <c r="Y207" s="4"/>
      <c r="Z207" s="4"/>
      <c r="AA207" s="4"/>
      <c r="AB207" s="4"/>
      <c r="AC207" s="2">
        <v>89</v>
      </c>
      <c r="AD207" s="4">
        <v>94.6</v>
      </c>
      <c r="AE207" s="6">
        <f>(E207*5+F207*2+G207*2+H207*3+I207*3+J207*0+K207*2+L207*2+M207*3+N207*1+O207*4+P207*5+Q207*3+R207*0+S207*2+T207*3+AC207+AD207)/42</f>
        <v>77.895238095238099</v>
      </c>
      <c r="AF207" s="6">
        <v>0.12</v>
      </c>
      <c r="AG207" s="6">
        <f t="shared" si="10"/>
        <v>78.015238095238104</v>
      </c>
    </row>
    <row r="208" spans="1:33" x14ac:dyDescent="0.2">
      <c r="A208" s="2">
        <v>207</v>
      </c>
      <c r="B208" s="2">
        <v>2021111964</v>
      </c>
      <c r="C208" s="2" t="s">
        <v>13</v>
      </c>
      <c r="D208" s="2" t="s">
        <v>25</v>
      </c>
      <c r="E208" s="2">
        <v>89</v>
      </c>
      <c r="F208" s="2">
        <v>39</v>
      </c>
      <c r="G208" s="2">
        <v>87</v>
      </c>
      <c r="H208" s="2">
        <v>81</v>
      </c>
      <c r="I208" s="2">
        <v>69</v>
      </c>
      <c r="J208" s="2">
        <v>91</v>
      </c>
      <c r="K208" s="2">
        <v>75</v>
      </c>
      <c r="L208" s="2">
        <v>81</v>
      </c>
      <c r="M208" s="4">
        <v>76</v>
      </c>
      <c r="N208" s="4">
        <v>77</v>
      </c>
      <c r="O208" s="4">
        <v>83</v>
      </c>
      <c r="P208" s="4">
        <v>86</v>
      </c>
      <c r="Q208" s="4">
        <v>65</v>
      </c>
      <c r="R208" s="4">
        <v>87</v>
      </c>
      <c r="S208" s="4">
        <v>73</v>
      </c>
      <c r="T208" s="4">
        <v>80</v>
      </c>
      <c r="U208" s="4" t="s">
        <v>36</v>
      </c>
      <c r="V208" s="4"/>
      <c r="W208" s="4"/>
      <c r="X208" s="4"/>
      <c r="Y208" s="4"/>
      <c r="Z208" s="4"/>
      <c r="AA208" s="4"/>
      <c r="AB208" s="4"/>
      <c r="AC208" s="2">
        <v>75</v>
      </c>
      <c r="AD208" s="4">
        <v>88.4</v>
      </c>
      <c r="AE208" s="6">
        <f>(E208*5+F208*2+G208*2+H208*3+I208*3+J208*0+K208*2+L208*2+M208*3+N208*1+O208*4+P208*5+Q208*3+R208*0+S208*2+T208*3+AC208+AD208)/42</f>
        <v>77.866666666666674</v>
      </c>
      <c r="AF208" s="6">
        <v>0</v>
      </c>
      <c r="AG208" s="6">
        <f t="shared" si="10"/>
        <v>77.866666666666674</v>
      </c>
    </row>
    <row r="209" spans="1:33" x14ac:dyDescent="0.2">
      <c r="A209" s="2">
        <v>208</v>
      </c>
      <c r="B209" s="2">
        <v>2021112104</v>
      </c>
      <c r="C209" s="2" t="s">
        <v>13</v>
      </c>
      <c r="D209" s="2" t="s">
        <v>19</v>
      </c>
      <c r="E209" s="2">
        <v>69</v>
      </c>
      <c r="F209" s="2">
        <v>79</v>
      </c>
      <c r="G209" s="2">
        <v>92</v>
      </c>
      <c r="H209" s="2">
        <v>89</v>
      </c>
      <c r="I209" s="2">
        <v>80</v>
      </c>
      <c r="J209" s="2">
        <v>92</v>
      </c>
      <c r="K209" s="2">
        <v>75</v>
      </c>
      <c r="L209" s="2">
        <v>87</v>
      </c>
      <c r="M209" s="4">
        <v>78</v>
      </c>
      <c r="N209" s="4">
        <v>86</v>
      </c>
      <c r="O209" s="4">
        <v>69</v>
      </c>
      <c r="P209" s="4">
        <v>67</v>
      </c>
      <c r="Q209" s="4">
        <v>74</v>
      </c>
      <c r="R209" s="4">
        <v>89</v>
      </c>
      <c r="S209" s="4">
        <v>74</v>
      </c>
      <c r="T209" s="4">
        <v>82</v>
      </c>
      <c r="U209" s="4">
        <v>95</v>
      </c>
      <c r="V209" s="4">
        <v>86</v>
      </c>
      <c r="W209" s="4"/>
      <c r="X209" s="4"/>
      <c r="Y209" s="4"/>
      <c r="Z209" s="4"/>
      <c r="AA209" s="4"/>
      <c r="AB209" s="4"/>
      <c r="AC209" s="2">
        <v>79</v>
      </c>
      <c r="AD209" s="4">
        <v>74.2</v>
      </c>
      <c r="AE209" s="6">
        <f>(E209*5+F209*2+G209*2+H209*3+I209*3+J209*0+K209*2+L209*2+M209*3+N209*1+O209*4+P209*5+Q209*3+R209*0+S209*2+T209*3+U209*2+V209*2+AC209+AD209)/46</f>
        <v>77.830434782608691</v>
      </c>
      <c r="AF209" s="6">
        <v>0</v>
      </c>
      <c r="AG209" s="6">
        <f t="shared" si="10"/>
        <v>77.830434782608691</v>
      </c>
    </row>
    <row r="210" spans="1:33" x14ac:dyDescent="0.2">
      <c r="A210" s="2">
        <v>209</v>
      </c>
      <c r="B210" s="2">
        <v>2021112190</v>
      </c>
      <c r="C210" s="2" t="s">
        <v>13</v>
      </c>
      <c r="D210" s="2" t="s">
        <v>20</v>
      </c>
      <c r="E210" s="2">
        <v>74</v>
      </c>
      <c r="F210" s="2">
        <v>68</v>
      </c>
      <c r="G210" s="2">
        <v>92</v>
      </c>
      <c r="H210" s="2">
        <v>83</v>
      </c>
      <c r="I210" s="2">
        <v>82</v>
      </c>
      <c r="J210" s="2">
        <v>92</v>
      </c>
      <c r="K210" s="2">
        <v>80</v>
      </c>
      <c r="L210" s="2">
        <v>87</v>
      </c>
      <c r="M210" s="4">
        <v>85</v>
      </c>
      <c r="N210" s="4">
        <v>82</v>
      </c>
      <c r="O210" s="4">
        <v>69</v>
      </c>
      <c r="P210" s="4">
        <v>73</v>
      </c>
      <c r="Q210" s="4">
        <v>67</v>
      </c>
      <c r="R210" s="4">
        <v>91</v>
      </c>
      <c r="S210" s="4">
        <v>74</v>
      </c>
      <c r="T210" s="4">
        <v>77</v>
      </c>
      <c r="U210" s="4">
        <v>87</v>
      </c>
      <c r="V210" s="4"/>
      <c r="W210" s="4"/>
      <c r="X210" s="4"/>
      <c r="Y210" s="4"/>
      <c r="Z210" s="4"/>
      <c r="AA210" s="4"/>
      <c r="AB210" s="4"/>
      <c r="AC210" s="2">
        <v>85</v>
      </c>
      <c r="AD210" s="4">
        <v>86</v>
      </c>
      <c r="AE210" s="6">
        <f>(E210*5+F210*2+G210*2+H210*3+I210*3+J210*0+K210*2+L210*2+M210*3+N210*1+O210*4+P210*5+Q210*3+R210*0+S210*2+T210*3+U210*2+AC210+AD210)/44</f>
        <v>77.772727272727266</v>
      </c>
      <c r="AF210" s="6">
        <v>0</v>
      </c>
      <c r="AG210" s="6">
        <f t="shared" si="10"/>
        <v>77.772727272727266</v>
      </c>
    </row>
    <row r="211" spans="1:33" x14ac:dyDescent="0.2">
      <c r="A211" s="2">
        <v>210</v>
      </c>
      <c r="B211" s="2">
        <v>2021111999</v>
      </c>
      <c r="C211" s="2" t="s">
        <v>13</v>
      </c>
      <c r="D211" s="2" t="s">
        <v>14</v>
      </c>
      <c r="E211" s="2">
        <v>66</v>
      </c>
      <c r="F211" s="2">
        <v>66</v>
      </c>
      <c r="G211" s="2">
        <v>93</v>
      </c>
      <c r="H211" s="2">
        <v>91</v>
      </c>
      <c r="I211" s="2">
        <v>87</v>
      </c>
      <c r="J211" s="2">
        <v>100</v>
      </c>
      <c r="K211" s="2">
        <v>83</v>
      </c>
      <c r="L211" s="2">
        <v>74</v>
      </c>
      <c r="M211" s="4">
        <v>79</v>
      </c>
      <c r="N211" s="4">
        <v>84</v>
      </c>
      <c r="O211" s="4">
        <v>82</v>
      </c>
      <c r="P211" s="4">
        <v>70</v>
      </c>
      <c r="Q211" s="4">
        <v>72</v>
      </c>
      <c r="R211" s="4">
        <v>93</v>
      </c>
      <c r="S211" s="4">
        <v>64</v>
      </c>
      <c r="T211" s="4">
        <v>84</v>
      </c>
      <c r="U211" s="4">
        <v>95</v>
      </c>
      <c r="V211" s="4"/>
      <c r="W211" s="4"/>
      <c r="X211" s="4"/>
      <c r="Y211" s="4"/>
      <c r="Z211" s="4"/>
      <c r="AA211" s="4"/>
      <c r="AB211" s="4"/>
      <c r="AC211" s="2">
        <v>72</v>
      </c>
      <c r="AD211" s="4">
        <v>65.900000000000006</v>
      </c>
      <c r="AE211" s="6">
        <f>(E211*5+F211*2+G211*2+H211*3+I211*3+J211*0+K211*2+L211*2+M211*3+N211*1+O211*4+P211*5+Q211*3+R211*0+S211*2+T211*3+U211*2+AC211+AD211)/44</f>
        <v>77.702272727272728</v>
      </c>
      <c r="AF211" s="6">
        <v>0</v>
      </c>
      <c r="AG211" s="6">
        <f t="shared" si="10"/>
        <v>77.702272727272728</v>
      </c>
    </row>
    <row r="212" spans="1:33" x14ac:dyDescent="0.2">
      <c r="A212" s="2">
        <v>211</v>
      </c>
      <c r="B212" s="2">
        <v>2021111996</v>
      </c>
      <c r="C212" s="2" t="s">
        <v>13</v>
      </c>
      <c r="D212" s="2" t="s">
        <v>14</v>
      </c>
      <c r="E212" s="2">
        <v>68</v>
      </c>
      <c r="F212" s="2">
        <v>75</v>
      </c>
      <c r="G212" s="2">
        <v>90</v>
      </c>
      <c r="H212" s="2">
        <v>88</v>
      </c>
      <c r="I212" s="2">
        <v>74</v>
      </c>
      <c r="J212" s="2">
        <v>96</v>
      </c>
      <c r="K212" s="2">
        <v>77</v>
      </c>
      <c r="L212" s="2">
        <v>93</v>
      </c>
      <c r="M212" s="4">
        <v>78</v>
      </c>
      <c r="N212" s="4">
        <v>78</v>
      </c>
      <c r="O212" s="4">
        <v>85</v>
      </c>
      <c r="P212" s="4">
        <v>74</v>
      </c>
      <c r="Q212" s="4">
        <v>68</v>
      </c>
      <c r="R212" s="4">
        <v>91</v>
      </c>
      <c r="S212" s="4">
        <v>70</v>
      </c>
      <c r="T212" s="4">
        <v>71</v>
      </c>
      <c r="U212" s="4">
        <v>87</v>
      </c>
      <c r="V212" s="4"/>
      <c r="W212" s="4"/>
      <c r="X212" s="4"/>
      <c r="Y212" s="4"/>
      <c r="Z212" s="4"/>
      <c r="AA212" s="4"/>
      <c r="AB212" s="4"/>
      <c r="AC212" s="2">
        <v>80</v>
      </c>
      <c r="AD212" s="4">
        <v>88.4</v>
      </c>
      <c r="AE212" s="6">
        <f>(E212*5+F212*2+G212*2+H212*3+I212*3+J212*0+K212*2+L212*2+M212*3+N212*1+O212*4+P212*5+Q212*3+R212*0+S212*2+T212*3+U212*2+AC212+AD212)/44</f>
        <v>77.668181818181822</v>
      </c>
      <c r="AF212" s="6">
        <v>0</v>
      </c>
      <c r="AG212" s="6">
        <f t="shared" si="10"/>
        <v>77.668181818181822</v>
      </c>
    </row>
    <row r="213" spans="1:33" x14ac:dyDescent="0.2">
      <c r="A213" s="2">
        <v>212</v>
      </c>
      <c r="B213" s="2">
        <v>2021112011</v>
      </c>
      <c r="C213" s="2" t="s">
        <v>13</v>
      </c>
      <c r="D213" s="2" t="s">
        <v>16</v>
      </c>
      <c r="E213" s="2">
        <v>63</v>
      </c>
      <c r="F213" s="2">
        <v>65</v>
      </c>
      <c r="G213" s="2">
        <v>85</v>
      </c>
      <c r="H213" s="2">
        <v>92</v>
      </c>
      <c r="I213" s="2">
        <v>90</v>
      </c>
      <c r="J213" s="2">
        <v>94</v>
      </c>
      <c r="K213" s="2">
        <v>75</v>
      </c>
      <c r="L213" s="2">
        <v>90</v>
      </c>
      <c r="M213" s="4">
        <v>71</v>
      </c>
      <c r="N213" s="4">
        <v>83</v>
      </c>
      <c r="O213" s="4">
        <v>89</v>
      </c>
      <c r="P213" s="4">
        <v>65</v>
      </c>
      <c r="Q213" s="4">
        <v>84</v>
      </c>
      <c r="R213" s="4">
        <v>94</v>
      </c>
      <c r="S213" s="4">
        <v>68</v>
      </c>
      <c r="T213" s="4">
        <v>78</v>
      </c>
      <c r="U213" s="4">
        <v>84</v>
      </c>
      <c r="V213" s="4"/>
      <c r="W213" s="4"/>
      <c r="X213" s="4"/>
      <c r="Y213" s="4"/>
      <c r="Z213" s="4"/>
      <c r="AA213" s="4"/>
      <c r="AB213" s="4"/>
      <c r="AC213" s="2">
        <v>81</v>
      </c>
      <c r="AD213" s="4">
        <v>78</v>
      </c>
      <c r="AE213" s="6">
        <f>(E213*5+F213*2+G213*2+H213*3+I213*3+J213*0+K213*2+L213*2+M213*3+N213*1+O213*4+P213*5+Q213*3+R213*0+S213*2+T213*3+U213*2+AC213+AD213)/44</f>
        <v>77.659090909090907</v>
      </c>
      <c r="AF213" s="6">
        <v>0</v>
      </c>
      <c r="AG213" s="6">
        <f t="shared" si="10"/>
        <v>77.659090909090907</v>
      </c>
    </row>
    <row r="214" spans="1:33" x14ac:dyDescent="0.2">
      <c r="A214" s="2">
        <v>213</v>
      </c>
      <c r="B214" s="2">
        <v>2021111988</v>
      </c>
      <c r="C214" s="2" t="s">
        <v>13</v>
      </c>
      <c r="D214" s="2" t="s">
        <v>14</v>
      </c>
      <c r="E214" s="2">
        <v>72</v>
      </c>
      <c r="F214" s="2">
        <v>62</v>
      </c>
      <c r="G214" s="2">
        <v>87</v>
      </c>
      <c r="H214" s="2">
        <v>93</v>
      </c>
      <c r="I214" s="2">
        <v>82</v>
      </c>
      <c r="J214" s="2">
        <v>100</v>
      </c>
      <c r="K214" s="2">
        <v>78</v>
      </c>
      <c r="L214" s="2">
        <v>83</v>
      </c>
      <c r="M214" s="4">
        <v>73</v>
      </c>
      <c r="N214" s="4">
        <v>79</v>
      </c>
      <c r="O214" s="4">
        <v>79</v>
      </c>
      <c r="P214" s="4">
        <v>78</v>
      </c>
      <c r="Q214" s="4">
        <v>60</v>
      </c>
      <c r="R214" s="4">
        <v>92</v>
      </c>
      <c r="S214" s="4">
        <v>76</v>
      </c>
      <c r="T214" s="4">
        <v>77</v>
      </c>
      <c r="U214" s="4">
        <v>85</v>
      </c>
      <c r="V214" s="4"/>
      <c r="W214" s="4"/>
      <c r="X214" s="4"/>
      <c r="Y214" s="4"/>
      <c r="Z214" s="4"/>
      <c r="AA214" s="4"/>
      <c r="AB214" s="4"/>
      <c r="AC214" s="2">
        <v>84</v>
      </c>
      <c r="AD214" s="4">
        <v>89.5</v>
      </c>
      <c r="AE214" s="6">
        <f>(E214*5+F214*2+G214*2+H214*3+I214*3+J214*0+K214*2+L214*2+M214*3+N214*1+O214*4+P214*5+Q214*3+R214*0+S214*2+T214*3+U214*2+AC214+AD214)/44</f>
        <v>77.625</v>
      </c>
      <c r="AF214" s="6">
        <v>0</v>
      </c>
      <c r="AG214" s="6">
        <f t="shared" si="10"/>
        <v>77.625</v>
      </c>
    </row>
    <row r="215" spans="1:33" x14ac:dyDescent="0.2">
      <c r="A215" s="2">
        <v>214</v>
      </c>
      <c r="B215" s="2">
        <v>2021112008</v>
      </c>
      <c r="C215" s="2" t="s">
        <v>13</v>
      </c>
      <c r="D215" s="2" t="s">
        <v>16</v>
      </c>
      <c r="E215" s="2">
        <v>72</v>
      </c>
      <c r="F215" s="2">
        <v>60</v>
      </c>
      <c r="G215" s="2">
        <v>93</v>
      </c>
      <c r="H215" s="2">
        <v>92</v>
      </c>
      <c r="I215" s="2">
        <v>82</v>
      </c>
      <c r="J215" s="2">
        <v>94</v>
      </c>
      <c r="K215" s="2">
        <v>64</v>
      </c>
      <c r="L215" s="2">
        <v>95</v>
      </c>
      <c r="M215" s="4">
        <v>74</v>
      </c>
      <c r="N215" s="4">
        <v>81</v>
      </c>
      <c r="O215" s="4">
        <v>77</v>
      </c>
      <c r="P215" s="4">
        <v>66</v>
      </c>
      <c r="Q215" s="4">
        <v>81</v>
      </c>
      <c r="R215" s="4">
        <v>91</v>
      </c>
      <c r="S215" s="4">
        <v>72</v>
      </c>
      <c r="T215" s="4">
        <v>78</v>
      </c>
      <c r="U215" s="4" t="s">
        <v>36</v>
      </c>
      <c r="V215" s="4"/>
      <c r="W215" s="4"/>
      <c r="X215" s="4"/>
      <c r="Y215" s="4"/>
      <c r="Z215" s="4"/>
      <c r="AA215" s="4"/>
      <c r="AB215" s="4"/>
      <c r="AC215" s="2">
        <v>91</v>
      </c>
      <c r="AD215" s="4">
        <v>91.4</v>
      </c>
      <c r="AE215" s="6">
        <f>(E215*5+F215*2+G215*2+H215*3+I215*3+J215*0+K215*2+L215*2+M215*3+N215*1+O215*4+P215*5+Q215*3+R215*0+S215*2+T215*3+AC215+AD215)/42</f>
        <v>77.390476190476193</v>
      </c>
      <c r="AF215" s="6">
        <v>0</v>
      </c>
      <c r="AG215" s="6">
        <f t="shared" si="10"/>
        <v>77.390476190476193</v>
      </c>
    </row>
    <row r="216" spans="1:33" x14ac:dyDescent="0.2">
      <c r="A216" s="2">
        <v>215</v>
      </c>
      <c r="B216" s="2">
        <v>2021112124</v>
      </c>
      <c r="C216" s="2" t="s">
        <v>13</v>
      </c>
      <c r="D216" s="2" t="s">
        <v>19</v>
      </c>
      <c r="E216" s="2">
        <v>85</v>
      </c>
      <c r="F216" s="2">
        <v>57</v>
      </c>
      <c r="G216" s="2">
        <v>90</v>
      </c>
      <c r="H216" s="2">
        <v>81</v>
      </c>
      <c r="I216" s="2">
        <v>79</v>
      </c>
      <c r="J216" s="2">
        <v>92</v>
      </c>
      <c r="K216" s="2">
        <v>78</v>
      </c>
      <c r="L216" s="2">
        <v>89</v>
      </c>
      <c r="M216" s="4">
        <v>85</v>
      </c>
      <c r="N216" s="4">
        <v>77</v>
      </c>
      <c r="O216" s="4">
        <v>55</v>
      </c>
      <c r="P216" s="4">
        <v>72</v>
      </c>
      <c r="Q216" s="4">
        <v>60</v>
      </c>
      <c r="R216" s="4">
        <v>87</v>
      </c>
      <c r="S216" s="4">
        <v>84</v>
      </c>
      <c r="T216" s="4">
        <v>78</v>
      </c>
      <c r="U216" s="4">
        <v>95</v>
      </c>
      <c r="V216" s="4"/>
      <c r="W216" s="4"/>
      <c r="X216" s="4"/>
      <c r="Y216" s="4"/>
      <c r="Z216" s="4"/>
      <c r="AA216" s="4"/>
      <c r="AB216" s="4"/>
      <c r="AC216" s="2">
        <v>91</v>
      </c>
      <c r="AD216" s="4">
        <v>90.5</v>
      </c>
      <c r="AE216" s="6">
        <f t="shared" ref="AE216:AE225" si="12">(E216*5+F216*2+G216*2+H216*3+I216*3+J216*0+K216*2+L216*2+M216*3+N216*1+O216*4+P216*5+Q216*3+R216*0+S216*2+T216*3+U216*2+AC216+AD216)/44</f>
        <v>77.23863636363636</v>
      </c>
      <c r="AF216" s="6">
        <v>0.05</v>
      </c>
      <c r="AG216" s="6">
        <f t="shared" si="10"/>
        <v>77.288636363636357</v>
      </c>
    </row>
    <row r="217" spans="1:33" x14ac:dyDescent="0.2">
      <c r="A217" s="2">
        <v>216</v>
      </c>
      <c r="B217" s="2">
        <v>2021112174</v>
      </c>
      <c r="C217" s="2" t="s">
        <v>13</v>
      </c>
      <c r="D217" s="2" t="s">
        <v>20</v>
      </c>
      <c r="E217" s="2">
        <v>78</v>
      </c>
      <c r="F217" s="2">
        <v>66</v>
      </c>
      <c r="G217" s="2">
        <v>76</v>
      </c>
      <c r="H217" s="2">
        <v>83</v>
      </c>
      <c r="I217" s="2">
        <v>72</v>
      </c>
      <c r="J217" s="2">
        <v>92</v>
      </c>
      <c r="K217" s="2">
        <v>76</v>
      </c>
      <c r="L217" s="2">
        <v>89</v>
      </c>
      <c r="M217" s="4">
        <v>80</v>
      </c>
      <c r="N217" s="4">
        <v>78</v>
      </c>
      <c r="O217" s="4">
        <v>60</v>
      </c>
      <c r="P217" s="4">
        <v>85</v>
      </c>
      <c r="Q217" s="4">
        <v>78</v>
      </c>
      <c r="R217" s="4">
        <v>92</v>
      </c>
      <c r="S217" s="4">
        <v>72</v>
      </c>
      <c r="T217" s="4">
        <v>80</v>
      </c>
      <c r="U217" s="4">
        <v>81</v>
      </c>
      <c r="V217" s="4"/>
      <c r="W217" s="4"/>
      <c r="X217" s="4"/>
      <c r="Y217" s="4"/>
      <c r="Z217" s="4"/>
      <c r="AA217" s="4"/>
      <c r="AB217" s="4"/>
      <c r="AC217" s="2">
        <v>81</v>
      </c>
      <c r="AD217" s="4">
        <v>85.6</v>
      </c>
      <c r="AE217" s="6">
        <f t="shared" si="12"/>
        <v>77.240909090909085</v>
      </c>
      <c r="AF217" s="6">
        <v>0</v>
      </c>
      <c r="AG217" s="6">
        <f t="shared" si="10"/>
        <v>77.240909090909085</v>
      </c>
    </row>
    <row r="218" spans="1:33" x14ac:dyDescent="0.2">
      <c r="A218" s="2">
        <v>217</v>
      </c>
      <c r="B218" s="2">
        <v>2021112060</v>
      </c>
      <c r="C218" s="2" t="s">
        <v>13</v>
      </c>
      <c r="D218" s="2" t="s">
        <v>17</v>
      </c>
      <c r="E218" s="2">
        <v>69</v>
      </c>
      <c r="F218" s="2">
        <v>80</v>
      </c>
      <c r="G218" s="2">
        <v>84</v>
      </c>
      <c r="H218" s="2">
        <v>92</v>
      </c>
      <c r="I218" s="2">
        <v>72</v>
      </c>
      <c r="J218" s="2">
        <v>96</v>
      </c>
      <c r="K218" s="2">
        <v>76</v>
      </c>
      <c r="L218" s="2">
        <v>89</v>
      </c>
      <c r="M218" s="4">
        <v>79</v>
      </c>
      <c r="N218" s="4">
        <v>79</v>
      </c>
      <c r="O218" s="4">
        <v>83</v>
      </c>
      <c r="P218" s="4">
        <v>60</v>
      </c>
      <c r="Q218" s="4">
        <v>82</v>
      </c>
      <c r="R218" s="4">
        <v>90</v>
      </c>
      <c r="S218" s="4">
        <v>70</v>
      </c>
      <c r="T218" s="4">
        <v>75</v>
      </c>
      <c r="U218" s="4">
        <v>88</v>
      </c>
      <c r="V218" s="4"/>
      <c r="W218" s="4"/>
      <c r="X218" s="4"/>
      <c r="Y218" s="4"/>
      <c r="Z218" s="4"/>
      <c r="AA218" s="4"/>
      <c r="AB218" s="4"/>
      <c r="AC218" s="2">
        <v>80</v>
      </c>
      <c r="AD218" s="4">
        <v>83</v>
      </c>
      <c r="AE218" s="6">
        <f t="shared" si="12"/>
        <v>77.11363636363636</v>
      </c>
      <c r="AF218" s="6">
        <v>0</v>
      </c>
      <c r="AG218" s="6">
        <f t="shared" si="10"/>
        <v>77.11363636363636</v>
      </c>
    </row>
    <row r="219" spans="1:33" x14ac:dyDescent="0.2">
      <c r="A219" s="2">
        <v>218</v>
      </c>
      <c r="B219" s="2">
        <v>2021112053</v>
      </c>
      <c r="C219" s="2" t="s">
        <v>13</v>
      </c>
      <c r="D219" s="2" t="s">
        <v>17</v>
      </c>
      <c r="E219" s="2">
        <v>70</v>
      </c>
      <c r="F219" s="2">
        <v>76</v>
      </c>
      <c r="G219" s="2">
        <v>93</v>
      </c>
      <c r="H219" s="2">
        <v>91</v>
      </c>
      <c r="I219" s="2">
        <v>84</v>
      </c>
      <c r="J219" s="2">
        <v>98</v>
      </c>
      <c r="K219" s="2">
        <v>77</v>
      </c>
      <c r="L219" s="2">
        <v>99</v>
      </c>
      <c r="M219" s="4">
        <v>71</v>
      </c>
      <c r="N219" s="4">
        <v>81</v>
      </c>
      <c r="O219" s="4">
        <v>65</v>
      </c>
      <c r="P219" s="4">
        <v>70</v>
      </c>
      <c r="Q219" s="4">
        <v>60</v>
      </c>
      <c r="R219" s="4">
        <v>89</v>
      </c>
      <c r="S219" s="4">
        <v>67</v>
      </c>
      <c r="T219" s="4">
        <v>84</v>
      </c>
      <c r="U219" s="4">
        <v>93</v>
      </c>
      <c r="V219" s="4"/>
      <c r="W219" s="4"/>
      <c r="X219" s="4"/>
      <c r="Y219" s="4"/>
      <c r="Z219" s="4"/>
      <c r="AA219" s="4"/>
      <c r="AB219" s="4"/>
      <c r="AC219" s="2">
        <v>84</v>
      </c>
      <c r="AD219" s="4">
        <v>85.1</v>
      </c>
      <c r="AE219" s="6">
        <f t="shared" si="12"/>
        <v>77.047727272727272</v>
      </c>
      <c r="AF219" s="6">
        <v>0</v>
      </c>
      <c r="AG219" s="6">
        <f t="shared" si="10"/>
        <v>77.047727272727272</v>
      </c>
    </row>
    <row r="220" spans="1:33" x14ac:dyDescent="0.2">
      <c r="A220" s="2">
        <v>219</v>
      </c>
      <c r="B220" s="2">
        <v>2021111857</v>
      </c>
      <c r="C220" s="2" t="s">
        <v>13</v>
      </c>
      <c r="D220" s="2" t="s">
        <v>22</v>
      </c>
      <c r="E220" s="2">
        <v>80</v>
      </c>
      <c r="F220" s="2">
        <v>73</v>
      </c>
      <c r="G220" s="2">
        <v>86</v>
      </c>
      <c r="H220" s="2">
        <v>80</v>
      </c>
      <c r="I220" s="2">
        <v>86</v>
      </c>
      <c r="J220" s="2">
        <v>94</v>
      </c>
      <c r="K220" s="2">
        <v>68</v>
      </c>
      <c r="L220" s="2">
        <v>95</v>
      </c>
      <c r="M220" s="2">
        <v>78</v>
      </c>
      <c r="N220" s="2">
        <v>84</v>
      </c>
      <c r="O220" s="2">
        <v>52</v>
      </c>
      <c r="P220" s="2">
        <v>67</v>
      </c>
      <c r="Q220" s="2">
        <v>75</v>
      </c>
      <c r="R220" s="2">
        <v>93</v>
      </c>
      <c r="S220" s="2">
        <v>72</v>
      </c>
      <c r="T220" s="2">
        <v>80</v>
      </c>
      <c r="U220" s="5">
        <v>89</v>
      </c>
      <c r="V220" s="4"/>
      <c r="W220" s="4"/>
      <c r="X220" s="4"/>
      <c r="Y220" s="4"/>
      <c r="Z220" s="4"/>
      <c r="AA220" s="4"/>
      <c r="AB220" s="4"/>
      <c r="AC220" s="2">
        <v>72</v>
      </c>
      <c r="AD220" s="2">
        <v>93.8</v>
      </c>
      <c r="AE220" s="6">
        <f t="shared" si="12"/>
        <v>76.268181818181816</v>
      </c>
      <c r="AF220" s="6">
        <v>0.56999999999999995</v>
      </c>
      <c r="AG220" s="6">
        <f t="shared" si="10"/>
        <v>76.838181818181809</v>
      </c>
    </row>
    <row r="221" spans="1:33" x14ac:dyDescent="0.2">
      <c r="A221" s="2">
        <v>220</v>
      </c>
      <c r="B221" s="2">
        <v>2021112057</v>
      </c>
      <c r="C221" s="2" t="s">
        <v>13</v>
      </c>
      <c r="D221" s="2" t="s">
        <v>17</v>
      </c>
      <c r="E221" s="2">
        <v>63</v>
      </c>
      <c r="F221" s="2">
        <v>79</v>
      </c>
      <c r="G221" s="2">
        <v>90</v>
      </c>
      <c r="H221" s="2">
        <v>91</v>
      </c>
      <c r="I221" s="2">
        <v>76</v>
      </c>
      <c r="J221" s="2">
        <v>98</v>
      </c>
      <c r="K221" s="2">
        <v>83</v>
      </c>
      <c r="L221" s="2">
        <v>88</v>
      </c>
      <c r="M221" s="4">
        <v>86</v>
      </c>
      <c r="N221" s="4">
        <v>87</v>
      </c>
      <c r="O221" s="4">
        <v>79</v>
      </c>
      <c r="P221" s="4">
        <v>54</v>
      </c>
      <c r="Q221" s="4">
        <v>81</v>
      </c>
      <c r="R221" s="4">
        <v>83</v>
      </c>
      <c r="S221" s="4">
        <v>73</v>
      </c>
      <c r="T221" s="4">
        <v>76</v>
      </c>
      <c r="U221" s="4">
        <v>84</v>
      </c>
      <c r="V221" s="4"/>
      <c r="W221" s="4"/>
      <c r="X221" s="4"/>
      <c r="Y221" s="4"/>
      <c r="Z221" s="4"/>
      <c r="AA221" s="4"/>
      <c r="AB221" s="4"/>
      <c r="AC221" s="2">
        <v>77</v>
      </c>
      <c r="AD221" s="4">
        <v>90.4</v>
      </c>
      <c r="AE221" s="6">
        <f t="shared" si="12"/>
        <v>76.804545454545462</v>
      </c>
      <c r="AF221" s="6">
        <v>0</v>
      </c>
      <c r="AG221" s="6">
        <f t="shared" si="10"/>
        <v>76.804545454545462</v>
      </c>
    </row>
    <row r="222" spans="1:33" x14ac:dyDescent="0.2">
      <c r="A222" s="2">
        <v>221</v>
      </c>
      <c r="B222" s="2">
        <v>2021111918</v>
      </c>
      <c r="C222" s="2" t="s">
        <v>15</v>
      </c>
      <c r="D222" s="2" t="s">
        <v>24</v>
      </c>
      <c r="E222" s="2">
        <v>75</v>
      </c>
      <c r="F222" s="2">
        <v>66</v>
      </c>
      <c r="G222" s="2">
        <v>84</v>
      </c>
      <c r="H222" s="2">
        <v>82</v>
      </c>
      <c r="I222" s="2">
        <v>79</v>
      </c>
      <c r="J222" s="2">
        <v>94</v>
      </c>
      <c r="K222" s="2">
        <v>84</v>
      </c>
      <c r="L222" s="2">
        <v>94</v>
      </c>
      <c r="M222" s="4">
        <v>73</v>
      </c>
      <c r="N222" s="4">
        <v>83</v>
      </c>
      <c r="O222" s="4">
        <v>82</v>
      </c>
      <c r="P222" s="4">
        <v>58</v>
      </c>
      <c r="Q222" s="4">
        <v>62</v>
      </c>
      <c r="R222" s="4">
        <v>81</v>
      </c>
      <c r="S222" s="4">
        <v>83</v>
      </c>
      <c r="T222" s="4">
        <v>81</v>
      </c>
      <c r="U222" s="4">
        <v>94</v>
      </c>
      <c r="V222" s="4"/>
      <c r="W222" s="4"/>
      <c r="X222" s="4"/>
      <c r="Y222" s="4"/>
      <c r="Z222" s="4"/>
      <c r="AA222" s="4"/>
      <c r="AB222" s="4"/>
      <c r="AC222" s="2">
        <v>78</v>
      </c>
      <c r="AD222" s="4">
        <v>83</v>
      </c>
      <c r="AE222" s="6">
        <f t="shared" si="12"/>
        <v>76.772727272727266</v>
      </c>
      <c r="AF222" s="6">
        <v>0</v>
      </c>
      <c r="AG222" s="6">
        <f t="shared" si="10"/>
        <v>76.772727272727266</v>
      </c>
    </row>
    <row r="223" spans="1:33" x14ac:dyDescent="0.2">
      <c r="A223" s="2">
        <v>222</v>
      </c>
      <c r="B223" s="2">
        <v>2021111876</v>
      </c>
      <c r="C223" s="2" t="s">
        <v>13</v>
      </c>
      <c r="D223" s="2" t="s">
        <v>23</v>
      </c>
      <c r="E223" s="2">
        <v>77</v>
      </c>
      <c r="F223" s="2">
        <v>75</v>
      </c>
      <c r="G223" s="2">
        <v>89</v>
      </c>
      <c r="H223" s="2">
        <v>84</v>
      </c>
      <c r="I223" s="2">
        <v>83</v>
      </c>
      <c r="J223" s="2">
        <v>93</v>
      </c>
      <c r="K223" s="2">
        <v>75</v>
      </c>
      <c r="L223" s="2">
        <v>90</v>
      </c>
      <c r="M223" s="4">
        <v>77</v>
      </c>
      <c r="N223" s="4">
        <v>82</v>
      </c>
      <c r="O223" s="4">
        <v>69</v>
      </c>
      <c r="P223" s="4">
        <v>66</v>
      </c>
      <c r="Q223" s="4">
        <v>70</v>
      </c>
      <c r="R223" s="4">
        <v>94</v>
      </c>
      <c r="S223" s="4">
        <v>71</v>
      </c>
      <c r="T223" s="4">
        <v>81</v>
      </c>
      <c r="U223" s="4">
        <v>79</v>
      </c>
      <c r="V223" s="4"/>
      <c r="W223" s="4"/>
      <c r="X223" s="4"/>
      <c r="Y223" s="4"/>
      <c r="Z223" s="4"/>
      <c r="AA223" s="4"/>
      <c r="AB223" s="4"/>
      <c r="AC223" s="2">
        <v>79</v>
      </c>
      <c r="AD223" s="4">
        <v>75</v>
      </c>
      <c r="AE223" s="6">
        <f t="shared" si="12"/>
        <v>76.590909090909093</v>
      </c>
      <c r="AF223" s="6">
        <v>0.1</v>
      </c>
      <c r="AG223" s="6">
        <f t="shared" si="10"/>
        <v>76.690909090909088</v>
      </c>
    </row>
    <row r="224" spans="1:33" x14ac:dyDescent="0.2">
      <c r="A224" s="2">
        <v>223</v>
      </c>
      <c r="B224" s="2">
        <v>2021112066</v>
      </c>
      <c r="C224" s="2" t="s">
        <v>13</v>
      </c>
      <c r="D224" s="2" t="s">
        <v>17</v>
      </c>
      <c r="E224" s="2">
        <v>74</v>
      </c>
      <c r="F224" s="2">
        <v>64</v>
      </c>
      <c r="G224" s="2">
        <v>81</v>
      </c>
      <c r="H224" s="2">
        <v>91</v>
      </c>
      <c r="I224" s="2">
        <v>83</v>
      </c>
      <c r="J224" s="2">
        <v>94</v>
      </c>
      <c r="K224" s="2">
        <v>73</v>
      </c>
      <c r="L224" s="2">
        <v>91</v>
      </c>
      <c r="M224" s="4">
        <v>76</v>
      </c>
      <c r="N224" s="4">
        <v>81</v>
      </c>
      <c r="O224" s="4">
        <v>61</v>
      </c>
      <c r="P224" s="4">
        <v>73</v>
      </c>
      <c r="Q224" s="4">
        <v>72</v>
      </c>
      <c r="R224" s="4">
        <v>86</v>
      </c>
      <c r="S224" s="4">
        <v>67</v>
      </c>
      <c r="T224" s="4">
        <v>75</v>
      </c>
      <c r="U224" s="4">
        <v>91</v>
      </c>
      <c r="V224" s="4"/>
      <c r="W224" s="4"/>
      <c r="X224" s="4"/>
      <c r="Y224" s="4"/>
      <c r="Z224" s="4"/>
      <c r="AA224" s="4"/>
      <c r="AB224" s="4"/>
      <c r="AC224" s="2">
        <v>75</v>
      </c>
      <c r="AD224" s="4">
        <v>92</v>
      </c>
      <c r="AE224" s="6">
        <f t="shared" si="12"/>
        <v>76.181818181818187</v>
      </c>
      <c r="AF224" s="6">
        <v>0.5</v>
      </c>
      <c r="AG224" s="6">
        <f t="shared" si="10"/>
        <v>76.681818181818187</v>
      </c>
    </row>
    <row r="225" spans="1:33" x14ac:dyDescent="0.2">
      <c r="A225" s="2">
        <v>224</v>
      </c>
      <c r="B225" s="2">
        <v>2021111880</v>
      </c>
      <c r="C225" s="2" t="s">
        <v>13</v>
      </c>
      <c r="D225" s="2" t="s">
        <v>23</v>
      </c>
      <c r="E225" s="2">
        <v>75</v>
      </c>
      <c r="F225" s="2">
        <v>82</v>
      </c>
      <c r="G225" s="2">
        <v>84</v>
      </c>
      <c r="H225" s="2">
        <v>82</v>
      </c>
      <c r="I225" s="2">
        <v>79</v>
      </c>
      <c r="J225" s="2">
        <v>89</v>
      </c>
      <c r="K225" s="2">
        <v>73</v>
      </c>
      <c r="L225" s="2">
        <v>94</v>
      </c>
      <c r="M225" s="4">
        <v>73</v>
      </c>
      <c r="N225" s="4">
        <v>84</v>
      </c>
      <c r="O225" s="4">
        <v>63</v>
      </c>
      <c r="P225" s="4">
        <v>72</v>
      </c>
      <c r="Q225" s="4">
        <v>66</v>
      </c>
      <c r="R225" s="4">
        <v>93</v>
      </c>
      <c r="S225" s="4">
        <v>69</v>
      </c>
      <c r="T225" s="4">
        <v>73</v>
      </c>
      <c r="U225" s="4">
        <v>90</v>
      </c>
      <c r="V225" s="4"/>
      <c r="W225" s="4"/>
      <c r="X225" s="4"/>
      <c r="Y225" s="4"/>
      <c r="Z225" s="4"/>
      <c r="AA225" s="4"/>
      <c r="AB225" s="4"/>
      <c r="AC225" s="2">
        <v>94</v>
      </c>
      <c r="AD225" s="4">
        <v>97.4</v>
      </c>
      <c r="AE225" s="6">
        <f t="shared" si="12"/>
        <v>76.486363636363635</v>
      </c>
      <c r="AF225" s="6">
        <v>0.08</v>
      </c>
      <c r="AG225" s="6">
        <f t="shared" si="10"/>
        <v>76.566363636363633</v>
      </c>
    </row>
    <row r="226" spans="1:33" x14ac:dyDescent="0.2">
      <c r="A226" s="2">
        <v>225</v>
      </c>
      <c r="B226" s="2">
        <v>2021111930</v>
      </c>
      <c r="C226" s="2" t="s">
        <v>13</v>
      </c>
      <c r="D226" s="2" t="s">
        <v>24</v>
      </c>
      <c r="E226" s="2">
        <v>81</v>
      </c>
      <c r="F226" s="2">
        <v>81</v>
      </c>
      <c r="G226" s="2">
        <v>87</v>
      </c>
      <c r="H226" s="2">
        <v>80</v>
      </c>
      <c r="I226" s="2">
        <v>80</v>
      </c>
      <c r="J226" s="2">
        <v>84</v>
      </c>
      <c r="K226" s="2">
        <v>71</v>
      </c>
      <c r="L226" s="2">
        <v>82</v>
      </c>
      <c r="M226" s="4">
        <v>69</v>
      </c>
      <c r="N226" s="4">
        <v>74</v>
      </c>
      <c r="O226" s="4">
        <v>68</v>
      </c>
      <c r="P226" s="4">
        <v>75</v>
      </c>
      <c r="Q226" s="4">
        <v>84</v>
      </c>
      <c r="R226" s="4">
        <v>80</v>
      </c>
      <c r="S226" s="4">
        <v>63</v>
      </c>
      <c r="T226" s="4">
        <v>72</v>
      </c>
      <c r="U226" s="4" t="s">
        <v>36</v>
      </c>
      <c r="V226" s="4"/>
      <c r="W226" s="4"/>
      <c r="X226" s="4"/>
      <c r="Y226" s="4"/>
      <c r="Z226" s="4"/>
      <c r="AA226" s="4"/>
      <c r="AB226" s="4"/>
      <c r="AC226" s="2">
        <v>68</v>
      </c>
      <c r="AD226" s="4">
        <v>95.8</v>
      </c>
      <c r="AE226" s="6">
        <f>(E226*5+F226*2+G226*2+H226*3+I226*3+J226*0+K226*2+L226*2+M226*3+N226*1+O226*4+P226*5+Q226*3+R226*0+S226*2+T226*3+AC226+AD226)/42</f>
        <v>76.495238095238093</v>
      </c>
      <c r="AF226" s="6">
        <v>0</v>
      </c>
      <c r="AG226" s="6">
        <f t="shared" si="10"/>
        <v>76.495238095238093</v>
      </c>
    </row>
    <row r="227" spans="1:33" x14ac:dyDescent="0.2">
      <c r="A227" s="2">
        <v>226</v>
      </c>
      <c r="B227" s="2">
        <v>2021112032</v>
      </c>
      <c r="C227" s="2" t="s">
        <v>13</v>
      </c>
      <c r="D227" s="2" t="s">
        <v>16</v>
      </c>
      <c r="E227" s="2">
        <v>74</v>
      </c>
      <c r="F227" s="2">
        <v>52</v>
      </c>
      <c r="G227" s="2">
        <v>81</v>
      </c>
      <c r="H227" s="2">
        <v>89</v>
      </c>
      <c r="I227" s="2">
        <v>78</v>
      </c>
      <c r="J227" s="2">
        <v>88</v>
      </c>
      <c r="K227" s="2">
        <v>77</v>
      </c>
      <c r="L227" s="2">
        <v>90</v>
      </c>
      <c r="M227" s="4">
        <v>82</v>
      </c>
      <c r="N227" s="4">
        <v>80</v>
      </c>
      <c r="O227" s="4">
        <v>83</v>
      </c>
      <c r="P227" s="4">
        <v>68</v>
      </c>
      <c r="Q227" s="4">
        <v>72</v>
      </c>
      <c r="R227" s="4">
        <v>86</v>
      </c>
      <c r="S227" s="4">
        <v>72</v>
      </c>
      <c r="T227" s="4">
        <v>72</v>
      </c>
      <c r="U227" s="4" t="s">
        <v>36</v>
      </c>
      <c r="V227" s="4"/>
      <c r="W227" s="4"/>
      <c r="X227" s="4"/>
      <c r="Y227" s="4"/>
      <c r="Z227" s="4"/>
      <c r="AA227" s="4"/>
      <c r="AB227" s="4"/>
      <c r="AC227" s="2">
        <v>78</v>
      </c>
      <c r="AD227" s="4">
        <v>89.8</v>
      </c>
      <c r="AE227" s="6">
        <f>(E227*5+F227*2+G227*2+H227*3+I227*3+J227*0+K227*2+L227*2+M227*3+N227*1+O227*4+P227*5+Q227*3+R227*0+S227*2+T227*3+AC227+AD227)/42</f>
        <v>76.495238095238093</v>
      </c>
      <c r="AF227" s="6">
        <v>0</v>
      </c>
      <c r="AG227" s="6">
        <f t="shared" si="10"/>
        <v>76.495238095238093</v>
      </c>
    </row>
    <row r="228" spans="1:33" x14ac:dyDescent="0.2">
      <c r="A228" s="2">
        <v>227</v>
      </c>
      <c r="B228" s="2">
        <v>2021111938</v>
      </c>
      <c r="C228" s="2" t="s">
        <v>13</v>
      </c>
      <c r="D228" s="2" t="s">
        <v>24</v>
      </c>
      <c r="E228" s="2">
        <v>63</v>
      </c>
      <c r="F228" s="2">
        <v>50</v>
      </c>
      <c r="G228" s="2">
        <v>93</v>
      </c>
      <c r="H228" s="2">
        <v>84</v>
      </c>
      <c r="I228" s="2">
        <v>83</v>
      </c>
      <c r="J228" s="2">
        <v>93</v>
      </c>
      <c r="K228" s="2">
        <v>78</v>
      </c>
      <c r="L228" s="2">
        <v>82</v>
      </c>
      <c r="M228" s="4">
        <v>72</v>
      </c>
      <c r="N228" s="4">
        <v>80</v>
      </c>
      <c r="O228" s="4">
        <v>78</v>
      </c>
      <c r="P228" s="4">
        <v>80</v>
      </c>
      <c r="Q228" s="4">
        <v>65</v>
      </c>
      <c r="R228" s="4">
        <v>95</v>
      </c>
      <c r="S228" s="4">
        <v>68</v>
      </c>
      <c r="T228" s="4">
        <v>81</v>
      </c>
      <c r="U228" s="4">
        <v>86</v>
      </c>
      <c r="V228" s="4"/>
      <c r="W228" s="4"/>
      <c r="X228" s="4"/>
      <c r="Y228" s="4"/>
      <c r="Z228" s="4"/>
      <c r="AA228" s="4"/>
      <c r="AB228" s="4"/>
      <c r="AC228" s="2">
        <v>91</v>
      </c>
      <c r="AD228" s="4">
        <v>95.6</v>
      </c>
      <c r="AE228" s="6">
        <f>(E228*5+F228*2+G228*2+H228*3+I228*3+J228*0+K228*2+L228*2+M228*3+N228*1+O228*4+P228*5+Q228*3+R228*0+S228*2+T228*3+U228*2+AC228+AD228)/44</f>
        <v>76.422727272727272</v>
      </c>
      <c r="AF228" s="6">
        <v>0</v>
      </c>
      <c r="AG228" s="6">
        <f t="shared" si="10"/>
        <v>76.422727272727272</v>
      </c>
    </row>
    <row r="229" spans="1:33" x14ac:dyDescent="0.2">
      <c r="A229" s="2">
        <v>228</v>
      </c>
      <c r="B229" s="2">
        <v>2021112022</v>
      </c>
      <c r="C229" s="2" t="s">
        <v>13</v>
      </c>
      <c r="D229" s="2" t="s">
        <v>16</v>
      </c>
      <c r="E229" s="2">
        <v>77</v>
      </c>
      <c r="F229" s="2">
        <v>48</v>
      </c>
      <c r="G229" s="2">
        <v>95</v>
      </c>
      <c r="H229" s="2">
        <v>89</v>
      </c>
      <c r="I229" s="2">
        <v>86</v>
      </c>
      <c r="J229" s="2">
        <v>96</v>
      </c>
      <c r="K229" s="2">
        <v>71</v>
      </c>
      <c r="L229" s="2">
        <v>93</v>
      </c>
      <c r="M229" s="4">
        <v>71</v>
      </c>
      <c r="N229" s="4">
        <v>81</v>
      </c>
      <c r="O229" s="4">
        <v>66</v>
      </c>
      <c r="P229" s="4">
        <v>82</v>
      </c>
      <c r="Q229" s="4">
        <v>65</v>
      </c>
      <c r="R229" s="4">
        <v>90</v>
      </c>
      <c r="S229" s="4">
        <v>66</v>
      </c>
      <c r="T229" s="4">
        <v>76</v>
      </c>
      <c r="U229" s="4" t="s">
        <v>36</v>
      </c>
      <c r="V229" s="4"/>
      <c r="W229" s="4"/>
      <c r="X229" s="4"/>
      <c r="Y229" s="4"/>
      <c r="Z229" s="4"/>
      <c r="AA229" s="4"/>
      <c r="AB229" s="4"/>
      <c r="AC229" s="2">
        <v>83</v>
      </c>
      <c r="AD229" s="4">
        <v>78.2</v>
      </c>
      <c r="AE229" s="6">
        <f>(E229*5+F229*2+G229*2+H229*3+I229*3+J229*0+K229*2+L229*2+M229*3+N229*1+O229*4+P229*5+Q229*3+R229*0+S229*2+T229*3+AC229+AD229)/42</f>
        <v>76.385714285714286</v>
      </c>
      <c r="AF229" s="6">
        <v>0</v>
      </c>
      <c r="AG229" s="6">
        <f t="shared" si="10"/>
        <v>76.385714285714286</v>
      </c>
    </row>
    <row r="230" spans="1:33" x14ac:dyDescent="0.2">
      <c r="A230" s="2">
        <v>229</v>
      </c>
      <c r="B230" s="2">
        <v>2021112097</v>
      </c>
      <c r="C230" s="2" t="s">
        <v>13</v>
      </c>
      <c r="D230" s="2" t="s">
        <v>18</v>
      </c>
      <c r="E230" s="2">
        <v>69</v>
      </c>
      <c r="F230" s="2">
        <v>76</v>
      </c>
      <c r="G230" s="2">
        <v>92</v>
      </c>
      <c r="H230" s="2">
        <v>89</v>
      </c>
      <c r="I230" s="2">
        <v>81</v>
      </c>
      <c r="J230" s="2">
        <v>90</v>
      </c>
      <c r="K230" s="2">
        <v>69</v>
      </c>
      <c r="L230" s="2">
        <v>85</v>
      </c>
      <c r="M230" s="4">
        <v>82</v>
      </c>
      <c r="N230" s="4">
        <v>78</v>
      </c>
      <c r="O230" s="4">
        <v>67</v>
      </c>
      <c r="P230" s="4">
        <v>68</v>
      </c>
      <c r="Q230" s="4">
        <v>76</v>
      </c>
      <c r="R230" s="4">
        <v>86</v>
      </c>
      <c r="S230" s="4">
        <v>63</v>
      </c>
      <c r="T230" s="4">
        <v>74</v>
      </c>
      <c r="U230" s="4">
        <v>93</v>
      </c>
      <c r="V230" s="4"/>
      <c r="W230" s="4"/>
      <c r="X230" s="4"/>
      <c r="Y230" s="4"/>
      <c r="Z230" s="4"/>
      <c r="AA230" s="4"/>
      <c r="AB230" s="4"/>
      <c r="AC230" s="2">
        <v>85</v>
      </c>
      <c r="AD230" s="4">
        <v>80.099999999999994</v>
      </c>
      <c r="AE230" s="6">
        <f>(E230*5+F230*2+G230*2+H230*3+I230*3+J230*0+K230*2+L230*2+M230*3+N230*1+O230*4+P230*5+Q230*3+R230*0+S230*2+T230*3+U230*2+AC230+AD230)/44</f>
        <v>76.320454545454538</v>
      </c>
      <c r="AF230" s="6">
        <v>0</v>
      </c>
      <c r="AG230" s="6">
        <f t="shared" si="10"/>
        <v>76.320454545454538</v>
      </c>
    </row>
    <row r="231" spans="1:33" x14ac:dyDescent="0.2">
      <c r="A231" s="2">
        <v>230</v>
      </c>
      <c r="B231" s="2">
        <v>2021111963</v>
      </c>
      <c r="C231" s="2" t="s">
        <v>13</v>
      </c>
      <c r="D231" s="2" t="s">
        <v>25</v>
      </c>
      <c r="E231" s="2">
        <v>75</v>
      </c>
      <c r="F231" s="2">
        <v>72</v>
      </c>
      <c r="G231" s="2">
        <v>72</v>
      </c>
      <c r="H231" s="2">
        <v>81</v>
      </c>
      <c r="I231" s="2">
        <v>81</v>
      </c>
      <c r="J231" s="2">
        <v>91</v>
      </c>
      <c r="K231" s="2">
        <v>78</v>
      </c>
      <c r="L231" s="2">
        <v>60</v>
      </c>
      <c r="M231" s="4">
        <v>85</v>
      </c>
      <c r="N231" s="4">
        <v>80</v>
      </c>
      <c r="O231" s="4">
        <v>83</v>
      </c>
      <c r="P231" s="4">
        <v>92</v>
      </c>
      <c r="Q231" s="4">
        <v>49</v>
      </c>
      <c r="R231" s="4">
        <v>92</v>
      </c>
      <c r="S231" s="4">
        <v>64</v>
      </c>
      <c r="T231" s="4">
        <v>78</v>
      </c>
      <c r="U231" s="4" t="s">
        <v>36</v>
      </c>
      <c r="V231" s="4"/>
      <c r="W231" s="4"/>
      <c r="X231" s="4"/>
      <c r="Y231" s="4"/>
      <c r="Z231" s="4"/>
      <c r="AA231" s="4"/>
      <c r="AB231" s="4"/>
      <c r="AC231" s="2">
        <v>65</v>
      </c>
      <c r="AD231" s="4">
        <v>77.3</v>
      </c>
      <c r="AE231" s="6">
        <f>(E231*5+F231*2+G231*2+H231*3+I231*3+J231*0+K231*2+L231*2+M231*3+N231*1+O231*4+P231*5+Q231*3+R231*0+S231*2+T231*3+AC231+AD231)/42</f>
        <v>76.269047619047626</v>
      </c>
      <c r="AF231" s="6">
        <v>0</v>
      </c>
      <c r="AG231" s="6">
        <f t="shared" si="10"/>
        <v>76.269047619047626</v>
      </c>
    </row>
    <row r="232" spans="1:33" x14ac:dyDescent="0.2">
      <c r="A232" s="2">
        <v>231</v>
      </c>
      <c r="B232" s="2">
        <v>2021112125</v>
      </c>
      <c r="C232" s="2" t="s">
        <v>15</v>
      </c>
      <c r="D232" s="2" t="s">
        <v>19</v>
      </c>
      <c r="E232" s="2">
        <v>76</v>
      </c>
      <c r="F232" s="2">
        <v>79</v>
      </c>
      <c r="G232" s="2">
        <v>97</v>
      </c>
      <c r="H232" s="2">
        <v>88</v>
      </c>
      <c r="I232" s="2">
        <v>87</v>
      </c>
      <c r="J232" s="2">
        <v>92</v>
      </c>
      <c r="K232" s="2">
        <v>86</v>
      </c>
      <c r="L232" s="2">
        <v>89</v>
      </c>
      <c r="M232" s="4">
        <v>73</v>
      </c>
      <c r="N232" s="4">
        <v>81</v>
      </c>
      <c r="O232" s="4">
        <v>56</v>
      </c>
      <c r="P232" s="4">
        <v>60</v>
      </c>
      <c r="Q232" s="4">
        <v>62</v>
      </c>
      <c r="R232" s="4">
        <v>92</v>
      </c>
      <c r="S232" s="4">
        <v>73</v>
      </c>
      <c r="T232" s="4">
        <v>80</v>
      </c>
      <c r="U232" s="4">
        <v>79</v>
      </c>
      <c r="V232" s="4"/>
      <c r="W232" s="4"/>
      <c r="X232" s="4"/>
      <c r="Y232" s="4"/>
      <c r="Z232" s="4"/>
      <c r="AA232" s="4"/>
      <c r="AB232" s="4"/>
      <c r="AC232" s="2">
        <v>93</v>
      </c>
      <c r="AD232" s="4">
        <v>97.8</v>
      </c>
      <c r="AE232" s="6">
        <f t="shared" ref="AE232:AE240" si="13">(E232*5+F232*2+G232*2+H232*3+I232*3+J232*0+K232*2+L232*2+M232*3+N232*1+O232*4+P232*5+Q232*3+R232*0+S232*2+T232*3+U232*2+AC232+AD232)/44</f>
        <v>76.177272727272737</v>
      </c>
      <c r="AF232" s="6">
        <v>0</v>
      </c>
      <c r="AG232" s="6">
        <f t="shared" si="10"/>
        <v>76.177272727272737</v>
      </c>
    </row>
    <row r="233" spans="1:33" x14ac:dyDescent="0.2">
      <c r="A233" s="2">
        <v>232</v>
      </c>
      <c r="B233" s="2">
        <v>2021112159</v>
      </c>
      <c r="C233" s="2" t="s">
        <v>13</v>
      </c>
      <c r="D233" s="2" t="s">
        <v>21</v>
      </c>
      <c r="E233" s="2">
        <v>58</v>
      </c>
      <c r="F233" s="2">
        <v>79</v>
      </c>
      <c r="G233" s="2">
        <v>93</v>
      </c>
      <c r="H233" s="2">
        <v>82</v>
      </c>
      <c r="I233" s="2">
        <v>73</v>
      </c>
      <c r="J233" s="2">
        <v>92</v>
      </c>
      <c r="K233" s="2">
        <v>85</v>
      </c>
      <c r="L233" s="2">
        <v>86</v>
      </c>
      <c r="M233" s="4">
        <v>73</v>
      </c>
      <c r="N233" s="4">
        <v>82</v>
      </c>
      <c r="O233" s="4">
        <v>61</v>
      </c>
      <c r="P233" s="4">
        <v>76</v>
      </c>
      <c r="Q233" s="4">
        <v>69</v>
      </c>
      <c r="R233" s="4">
        <v>91</v>
      </c>
      <c r="S233" s="4">
        <v>77</v>
      </c>
      <c r="T233" s="4">
        <v>86</v>
      </c>
      <c r="U233" s="4">
        <v>91</v>
      </c>
      <c r="V233" s="4"/>
      <c r="W233" s="4"/>
      <c r="X233" s="4"/>
      <c r="Y233" s="4"/>
      <c r="Z233" s="4"/>
      <c r="AA233" s="4"/>
      <c r="AB233" s="4"/>
      <c r="AC233" s="2">
        <v>87</v>
      </c>
      <c r="AD233" s="4">
        <v>97</v>
      </c>
      <c r="AE233" s="6">
        <f t="shared" si="13"/>
        <v>76.159090909090907</v>
      </c>
      <c r="AF233" s="6">
        <v>0</v>
      </c>
      <c r="AG233" s="6">
        <f t="shared" si="10"/>
        <v>76.159090909090907</v>
      </c>
    </row>
    <row r="234" spans="1:33" x14ac:dyDescent="0.2">
      <c r="A234" s="2">
        <v>233</v>
      </c>
      <c r="B234" s="2">
        <v>2021111911</v>
      </c>
      <c r="C234" s="2" t="s">
        <v>13</v>
      </c>
      <c r="D234" s="2" t="s">
        <v>24</v>
      </c>
      <c r="E234" s="2">
        <v>60</v>
      </c>
      <c r="F234" s="2">
        <v>90</v>
      </c>
      <c r="G234" s="2">
        <v>82</v>
      </c>
      <c r="H234" s="2">
        <v>85</v>
      </c>
      <c r="I234" s="2">
        <v>78</v>
      </c>
      <c r="J234" s="2">
        <v>89</v>
      </c>
      <c r="K234" s="2">
        <v>67</v>
      </c>
      <c r="L234" s="2">
        <v>96</v>
      </c>
      <c r="M234" s="4">
        <v>68</v>
      </c>
      <c r="N234" s="4">
        <v>81</v>
      </c>
      <c r="O234" s="4">
        <v>77</v>
      </c>
      <c r="P234" s="4">
        <v>72</v>
      </c>
      <c r="Q234" s="4">
        <v>74</v>
      </c>
      <c r="R234" s="4">
        <v>91</v>
      </c>
      <c r="S234" s="4">
        <v>64</v>
      </c>
      <c r="T234" s="4">
        <v>80</v>
      </c>
      <c r="U234" s="4">
        <v>86</v>
      </c>
      <c r="V234" s="4"/>
      <c r="W234" s="4"/>
      <c r="X234" s="4"/>
      <c r="Y234" s="4"/>
      <c r="Z234" s="4"/>
      <c r="AA234" s="4"/>
      <c r="AB234" s="4"/>
      <c r="AC234" s="2">
        <v>84</v>
      </c>
      <c r="AD234" s="4">
        <v>88.5</v>
      </c>
      <c r="AE234" s="6">
        <f t="shared" si="13"/>
        <v>76.056818181818187</v>
      </c>
      <c r="AF234" s="6">
        <v>0</v>
      </c>
      <c r="AG234" s="6">
        <f t="shared" si="10"/>
        <v>76.056818181818187</v>
      </c>
    </row>
    <row r="235" spans="1:33" x14ac:dyDescent="0.2">
      <c r="A235" s="2">
        <v>234</v>
      </c>
      <c r="B235" s="2">
        <v>2021112090</v>
      </c>
      <c r="C235" s="2" t="s">
        <v>13</v>
      </c>
      <c r="D235" s="2" t="s">
        <v>18</v>
      </c>
      <c r="E235" s="2">
        <v>71</v>
      </c>
      <c r="F235" s="2">
        <v>79</v>
      </c>
      <c r="G235" s="2">
        <v>91</v>
      </c>
      <c r="H235" s="2">
        <v>89</v>
      </c>
      <c r="I235" s="2">
        <v>84</v>
      </c>
      <c r="J235" s="2">
        <v>94</v>
      </c>
      <c r="K235" s="2">
        <v>79</v>
      </c>
      <c r="L235" s="2">
        <v>84</v>
      </c>
      <c r="M235" s="4">
        <v>86</v>
      </c>
      <c r="N235" s="4">
        <v>82</v>
      </c>
      <c r="O235" s="4">
        <v>64</v>
      </c>
      <c r="P235" s="4">
        <v>64</v>
      </c>
      <c r="Q235" s="4">
        <v>62</v>
      </c>
      <c r="R235" s="4">
        <v>80</v>
      </c>
      <c r="S235" s="4">
        <v>75</v>
      </c>
      <c r="T235" s="4">
        <v>67</v>
      </c>
      <c r="U235" s="4">
        <v>91</v>
      </c>
      <c r="V235" s="4"/>
      <c r="W235" s="4"/>
      <c r="X235" s="4"/>
      <c r="Y235" s="4"/>
      <c r="Z235" s="4"/>
      <c r="AA235" s="4"/>
      <c r="AB235" s="4"/>
      <c r="AC235" s="2">
        <v>82</v>
      </c>
      <c r="AD235" s="4">
        <v>80.8</v>
      </c>
      <c r="AE235" s="6">
        <f t="shared" si="13"/>
        <v>75.859090909090909</v>
      </c>
      <c r="AF235" s="6">
        <v>0.155</v>
      </c>
      <c r="AG235" s="6">
        <f t="shared" si="10"/>
        <v>76.01409090909091</v>
      </c>
    </row>
    <row r="236" spans="1:33" x14ac:dyDescent="0.2">
      <c r="A236" s="2">
        <v>235</v>
      </c>
      <c r="B236" s="2">
        <v>2021111894</v>
      </c>
      <c r="C236" s="2" t="s">
        <v>13</v>
      </c>
      <c r="D236" s="2" t="s">
        <v>23</v>
      </c>
      <c r="E236" s="2">
        <v>75</v>
      </c>
      <c r="F236" s="2">
        <v>65</v>
      </c>
      <c r="G236" s="2">
        <v>90</v>
      </c>
      <c r="H236" s="2">
        <v>84</v>
      </c>
      <c r="I236" s="2">
        <v>77</v>
      </c>
      <c r="J236" s="2">
        <v>94</v>
      </c>
      <c r="K236" s="2">
        <v>73</v>
      </c>
      <c r="L236" s="2">
        <v>98</v>
      </c>
      <c r="M236" s="4">
        <v>67</v>
      </c>
      <c r="N236" s="4">
        <v>81</v>
      </c>
      <c r="O236" s="4">
        <v>70</v>
      </c>
      <c r="P236" s="4">
        <v>73</v>
      </c>
      <c r="Q236" s="4">
        <v>58</v>
      </c>
      <c r="R236" s="4">
        <v>92</v>
      </c>
      <c r="S236" s="4">
        <v>67</v>
      </c>
      <c r="T236" s="4">
        <v>80</v>
      </c>
      <c r="U236" s="4">
        <v>88</v>
      </c>
      <c r="V236" s="4"/>
      <c r="W236" s="4"/>
      <c r="X236" s="4"/>
      <c r="Y236" s="4"/>
      <c r="Z236" s="4"/>
      <c r="AA236" s="4"/>
      <c r="AB236" s="4"/>
      <c r="AC236" s="2">
        <v>87</v>
      </c>
      <c r="AD236" s="4">
        <v>93.8</v>
      </c>
      <c r="AE236" s="6">
        <f t="shared" si="13"/>
        <v>75.95</v>
      </c>
      <c r="AF236" s="6">
        <v>0</v>
      </c>
      <c r="AG236" s="6">
        <f t="shared" si="10"/>
        <v>75.95</v>
      </c>
    </row>
    <row r="237" spans="1:33" x14ac:dyDescent="0.2">
      <c r="A237" s="2">
        <v>236</v>
      </c>
      <c r="B237" s="2">
        <v>2021112094</v>
      </c>
      <c r="C237" s="2" t="s">
        <v>13</v>
      </c>
      <c r="D237" s="2" t="s">
        <v>18</v>
      </c>
      <c r="E237" s="2">
        <v>70</v>
      </c>
      <c r="F237" s="2">
        <v>56</v>
      </c>
      <c r="G237" s="2">
        <v>90</v>
      </c>
      <c r="H237" s="2">
        <v>93</v>
      </c>
      <c r="I237" s="2">
        <v>73</v>
      </c>
      <c r="J237" s="2">
        <v>96</v>
      </c>
      <c r="K237" s="2">
        <v>74</v>
      </c>
      <c r="L237" s="2">
        <v>85</v>
      </c>
      <c r="M237" s="4">
        <v>71</v>
      </c>
      <c r="N237" s="4">
        <v>82</v>
      </c>
      <c r="O237" s="4">
        <v>76</v>
      </c>
      <c r="P237" s="4">
        <v>75</v>
      </c>
      <c r="Q237" s="4">
        <v>64</v>
      </c>
      <c r="R237" s="4">
        <v>91</v>
      </c>
      <c r="S237" s="4">
        <v>71</v>
      </c>
      <c r="T237" s="4">
        <v>76</v>
      </c>
      <c r="U237" s="4">
        <v>89</v>
      </c>
      <c r="V237" s="4"/>
      <c r="W237" s="4"/>
      <c r="X237" s="4"/>
      <c r="Y237" s="4"/>
      <c r="Z237" s="4"/>
      <c r="AA237" s="4"/>
      <c r="AB237" s="4"/>
      <c r="AC237" s="2">
        <v>68</v>
      </c>
      <c r="AD237" s="4">
        <v>94.6</v>
      </c>
      <c r="AE237" s="6">
        <f t="shared" si="13"/>
        <v>75.786363636363632</v>
      </c>
      <c r="AF237" s="6">
        <v>0.16</v>
      </c>
      <c r="AG237" s="6">
        <f t="shared" si="10"/>
        <v>75.946363636363628</v>
      </c>
    </row>
    <row r="238" spans="1:33" x14ac:dyDescent="0.2">
      <c r="A238" s="2">
        <v>237</v>
      </c>
      <c r="B238" s="2">
        <v>2021111925</v>
      </c>
      <c r="C238" s="2" t="s">
        <v>13</v>
      </c>
      <c r="D238" s="2" t="s">
        <v>24</v>
      </c>
      <c r="E238" s="2">
        <v>79</v>
      </c>
      <c r="F238" s="2">
        <v>80</v>
      </c>
      <c r="G238" s="2">
        <v>85</v>
      </c>
      <c r="H238" s="2">
        <v>81</v>
      </c>
      <c r="I238" s="2">
        <v>80</v>
      </c>
      <c r="J238" s="2">
        <v>94</v>
      </c>
      <c r="K238" s="2">
        <v>71</v>
      </c>
      <c r="L238" s="2">
        <v>89</v>
      </c>
      <c r="M238" s="4">
        <v>73</v>
      </c>
      <c r="N238" s="4">
        <v>75</v>
      </c>
      <c r="O238" s="4">
        <v>73</v>
      </c>
      <c r="P238" s="4">
        <v>65</v>
      </c>
      <c r="Q238" s="4">
        <v>69</v>
      </c>
      <c r="R238" s="4">
        <v>91</v>
      </c>
      <c r="S238" s="4">
        <v>67</v>
      </c>
      <c r="T238" s="4">
        <v>71</v>
      </c>
      <c r="U238" s="4">
        <v>85</v>
      </c>
      <c r="V238" s="4"/>
      <c r="W238" s="4"/>
      <c r="X238" s="4"/>
      <c r="Y238" s="4"/>
      <c r="Z238" s="4"/>
      <c r="AA238" s="4"/>
      <c r="AB238" s="4"/>
      <c r="AC238" s="2">
        <v>80</v>
      </c>
      <c r="AD238" s="4">
        <v>85.4</v>
      </c>
      <c r="AE238" s="6">
        <f t="shared" si="13"/>
        <v>75.645454545454541</v>
      </c>
      <c r="AF238" s="6">
        <v>0</v>
      </c>
      <c r="AG238" s="6">
        <f t="shared" si="10"/>
        <v>75.645454545454541</v>
      </c>
    </row>
    <row r="239" spans="1:33" x14ac:dyDescent="0.2">
      <c r="A239" s="2">
        <v>238</v>
      </c>
      <c r="B239" s="2">
        <v>2021111870</v>
      </c>
      <c r="C239" s="2" t="s">
        <v>13</v>
      </c>
      <c r="D239" s="2" t="s">
        <v>22</v>
      </c>
      <c r="E239" s="2">
        <v>76</v>
      </c>
      <c r="F239" s="2">
        <v>76</v>
      </c>
      <c r="G239" s="2">
        <v>87</v>
      </c>
      <c r="H239" s="2">
        <v>84</v>
      </c>
      <c r="I239" s="2">
        <v>76</v>
      </c>
      <c r="J239" s="2">
        <v>93</v>
      </c>
      <c r="K239" s="2">
        <v>82</v>
      </c>
      <c r="L239" s="2">
        <v>87</v>
      </c>
      <c r="M239" s="2">
        <v>75</v>
      </c>
      <c r="N239" s="2">
        <v>77</v>
      </c>
      <c r="O239" s="2">
        <v>61</v>
      </c>
      <c r="P239" s="2">
        <v>69</v>
      </c>
      <c r="Q239" s="2">
        <v>59</v>
      </c>
      <c r="R239" s="2">
        <v>91</v>
      </c>
      <c r="S239" s="2">
        <v>73</v>
      </c>
      <c r="T239" s="2">
        <v>71</v>
      </c>
      <c r="U239" s="5">
        <v>95</v>
      </c>
      <c r="V239" s="4"/>
      <c r="W239" s="4"/>
      <c r="X239" s="4"/>
      <c r="Y239" s="4"/>
      <c r="Z239" s="4"/>
      <c r="AA239" s="4"/>
      <c r="AB239" s="4"/>
      <c r="AC239" s="2">
        <v>92</v>
      </c>
      <c r="AD239" s="2">
        <v>90.6</v>
      </c>
      <c r="AE239" s="6">
        <f t="shared" si="13"/>
        <v>75.536363636363632</v>
      </c>
      <c r="AF239" s="6">
        <v>0</v>
      </c>
      <c r="AG239" s="6">
        <f t="shared" si="10"/>
        <v>75.536363636363632</v>
      </c>
    </row>
    <row r="240" spans="1:33" x14ac:dyDescent="0.2">
      <c r="A240" s="2">
        <v>239</v>
      </c>
      <c r="B240" s="2">
        <v>2021111850</v>
      </c>
      <c r="C240" s="2" t="s">
        <v>13</v>
      </c>
      <c r="D240" s="2" t="s">
        <v>22</v>
      </c>
      <c r="E240" s="2">
        <v>76</v>
      </c>
      <c r="F240" s="2">
        <v>58</v>
      </c>
      <c r="G240" s="2">
        <v>86</v>
      </c>
      <c r="H240" s="2">
        <v>84</v>
      </c>
      <c r="I240" s="2">
        <v>83</v>
      </c>
      <c r="J240" s="2">
        <v>81</v>
      </c>
      <c r="K240" s="2">
        <v>69</v>
      </c>
      <c r="L240" s="2">
        <v>83</v>
      </c>
      <c r="M240" s="2">
        <v>82</v>
      </c>
      <c r="N240" s="2">
        <v>84</v>
      </c>
      <c r="O240" s="2">
        <v>70</v>
      </c>
      <c r="P240" s="2">
        <v>69</v>
      </c>
      <c r="Q240" s="2">
        <v>63</v>
      </c>
      <c r="R240" s="2">
        <v>91</v>
      </c>
      <c r="S240" s="2">
        <v>72</v>
      </c>
      <c r="T240" s="2">
        <v>75</v>
      </c>
      <c r="U240" s="5">
        <v>93</v>
      </c>
      <c r="V240" s="4"/>
      <c r="W240" s="4"/>
      <c r="X240" s="4"/>
      <c r="Y240" s="4"/>
      <c r="Z240" s="4"/>
      <c r="AA240" s="4"/>
      <c r="AB240" s="4"/>
      <c r="AC240" s="2">
        <v>62</v>
      </c>
      <c r="AD240" s="2">
        <v>85</v>
      </c>
      <c r="AE240" s="6">
        <f t="shared" si="13"/>
        <v>75.431818181818187</v>
      </c>
      <c r="AF240" s="6">
        <v>0.04</v>
      </c>
      <c r="AG240" s="6">
        <f t="shared" si="10"/>
        <v>75.471818181818193</v>
      </c>
    </row>
    <row r="241" spans="1:33" x14ac:dyDescent="0.2">
      <c r="A241" s="2">
        <v>240</v>
      </c>
      <c r="B241" s="2">
        <v>2021111957</v>
      </c>
      <c r="C241" s="2" t="s">
        <v>13</v>
      </c>
      <c r="D241" s="2" t="s">
        <v>25</v>
      </c>
      <c r="E241" s="2">
        <v>70</v>
      </c>
      <c r="F241" s="2">
        <v>64</v>
      </c>
      <c r="G241" s="2">
        <v>85</v>
      </c>
      <c r="H241" s="2">
        <v>80</v>
      </c>
      <c r="I241" s="2">
        <v>72</v>
      </c>
      <c r="J241" s="2">
        <v>93</v>
      </c>
      <c r="K241" s="2">
        <v>83</v>
      </c>
      <c r="L241" s="2">
        <v>85</v>
      </c>
      <c r="M241" s="4">
        <v>69</v>
      </c>
      <c r="N241" s="4">
        <v>84</v>
      </c>
      <c r="O241" s="4">
        <v>66</v>
      </c>
      <c r="P241" s="4">
        <v>83</v>
      </c>
      <c r="Q241" s="4">
        <v>64</v>
      </c>
      <c r="R241" s="4">
        <v>94</v>
      </c>
      <c r="S241" s="4">
        <v>74</v>
      </c>
      <c r="T241" s="4">
        <v>80</v>
      </c>
      <c r="U241" s="4" t="s">
        <v>36</v>
      </c>
      <c r="V241" s="4"/>
      <c r="W241" s="4"/>
      <c r="X241" s="4"/>
      <c r="Y241" s="4"/>
      <c r="Z241" s="4"/>
      <c r="AA241" s="4"/>
      <c r="AB241" s="4"/>
      <c r="AC241" s="2">
        <v>82</v>
      </c>
      <c r="AD241" s="4">
        <v>92.2</v>
      </c>
      <c r="AE241" s="6">
        <f>(E241*5+F241*2+G241*2+H241*3+I241*3+J241*0+K241*2+L241*2+M241*3+N241*1+O241*4+P241*5+Q241*3+R241*0+S241*2+T241*3+AC241+AD241)/42</f>
        <v>75.338095238095235</v>
      </c>
      <c r="AF241" s="6">
        <v>0</v>
      </c>
      <c r="AG241" s="6">
        <f t="shared" si="10"/>
        <v>75.338095238095235</v>
      </c>
    </row>
    <row r="242" spans="1:33" x14ac:dyDescent="0.2">
      <c r="A242" s="2">
        <v>241</v>
      </c>
      <c r="B242" s="2">
        <v>2021111885</v>
      </c>
      <c r="C242" s="2" t="s">
        <v>15</v>
      </c>
      <c r="D242" s="2" t="s">
        <v>23</v>
      </c>
      <c r="E242" s="2">
        <v>64</v>
      </c>
      <c r="F242" s="2">
        <v>80</v>
      </c>
      <c r="G242" s="2">
        <v>89</v>
      </c>
      <c r="H242" s="2">
        <v>83</v>
      </c>
      <c r="I242" s="2">
        <v>74</v>
      </c>
      <c r="J242" s="2">
        <v>94</v>
      </c>
      <c r="K242" s="2">
        <v>87</v>
      </c>
      <c r="L242" s="2">
        <v>92</v>
      </c>
      <c r="M242" s="4">
        <v>74</v>
      </c>
      <c r="N242" s="4">
        <v>87</v>
      </c>
      <c r="O242" s="4">
        <v>68</v>
      </c>
      <c r="P242" s="4">
        <v>52</v>
      </c>
      <c r="Q242" s="4">
        <v>62</v>
      </c>
      <c r="R242" s="4">
        <v>95</v>
      </c>
      <c r="S242" s="4">
        <v>86</v>
      </c>
      <c r="T242" s="4">
        <v>81</v>
      </c>
      <c r="U242" s="4">
        <v>92</v>
      </c>
      <c r="V242" s="4"/>
      <c r="W242" s="4"/>
      <c r="X242" s="4"/>
      <c r="Y242" s="4"/>
      <c r="Z242" s="4"/>
      <c r="AA242" s="4"/>
      <c r="AB242" s="4"/>
      <c r="AC242" s="2">
        <v>86</v>
      </c>
      <c r="AD242" s="4">
        <v>93.2</v>
      </c>
      <c r="AE242" s="6">
        <f>(E242*5+F242*2+G242*2+H242*3+I242*3+J242*0+K242*2+L242*2+M242*3+N242*1+O242*4+P242*5+Q242*3+R242*0+S242*2+T242*3+U242*2+AC242+AD242)/44</f>
        <v>74.822727272727263</v>
      </c>
      <c r="AF242" s="6">
        <v>0.5</v>
      </c>
      <c r="AG242" s="6">
        <f t="shared" si="10"/>
        <v>75.322727272727263</v>
      </c>
    </row>
    <row r="243" spans="1:33" x14ac:dyDescent="0.2">
      <c r="A243" s="2">
        <v>242</v>
      </c>
      <c r="B243" s="2">
        <v>2021112023</v>
      </c>
      <c r="C243" s="2" t="s">
        <v>13</v>
      </c>
      <c r="D243" s="2" t="s">
        <v>16</v>
      </c>
      <c r="E243" s="2">
        <v>83</v>
      </c>
      <c r="F243" s="2">
        <v>41</v>
      </c>
      <c r="G243" s="2">
        <v>90</v>
      </c>
      <c r="H243" s="2">
        <v>91</v>
      </c>
      <c r="I243" s="2">
        <v>70</v>
      </c>
      <c r="J243" s="2">
        <v>94</v>
      </c>
      <c r="K243" s="2">
        <v>69</v>
      </c>
      <c r="L243" s="2">
        <v>94</v>
      </c>
      <c r="M243" s="4">
        <v>76</v>
      </c>
      <c r="N243" s="4">
        <v>84</v>
      </c>
      <c r="O243" s="4">
        <v>64</v>
      </c>
      <c r="P243" s="4">
        <v>82</v>
      </c>
      <c r="Q243" s="4">
        <v>60</v>
      </c>
      <c r="R243" s="4">
        <v>90</v>
      </c>
      <c r="S243" s="4">
        <v>65</v>
      </c>
      <c r="T243" s="4">
        <v>78</v>
      </c>
      <c r="U243" s="4" t="s">
        <v>36</v>
      </c>
      <c r="V243" s="4"/>
      <c r="W243" s="4"/>
      <c r="X243" s="4"/>
      <c r="Y243" s="4"/>
      <c r="Z243" s="4"/>
      <c r="AA243" s="4"/>
      <c r="AB243" s="4"/>
      <c r="AC243" s="2">
        <v>76</v>
      </c>
      <c r="AD243" s="4">
        <v>78.8</v>
      </c>
      <c r="AE243" s="6">
        <f>(E243*5+F243*2+G243*2+H243*3+I243*3+J243*0+K243*2+L243*2+M243*3+N243*1+O243*4+P243*5+Q243*3+R243*0+S243*2+T243*3+AC243+AD243)/42</f>
        <v>75.304761904761904</v>
      </c>
      <c r="AF243" s="6">
        <v>0</v>
      </c>
      <c r="AG243" s="6">
        <f t="shared" si="10"/>
        <v>75.304761904761904</v>
      </c>
    </row>
    <row r="244" spans="1:33" x14ac:dyDescent="0.2">
      <c r="A244" s="2">
        <v>243</v>
      </c>
      <c r="B244" s="2">
        <v>2021112005</v>
      </c>
      <c r="C244" s="2" t="s">
        <v>15</v>
      </c>
      <c r="D244" s="2" t="s">
        <v>16</v>
      </c>
      <c r="E244" s="2">
        <v>54</v>
      </c>
      <c r="F244" s="2">
        <v>55</v>
      </c>
      <c r="G244" s="2">
        <v>82</v>
      </c>
      <c r="H244" s="2">
        <v>88</v>
      </c>
      <c r="I244" s="2">
        <v>67</v>
      </c>
      <c r="J244" s="2">
        <v>96</v>
      </c>
      <c r="K244" s="2">
        <v>70</v>
      </c>
      <c r="L244" s="2">
        <v>95</v>
      </c>
      <c r="M244" s="4">
        <v>83</v>
      </c>
      <c r="N244" s="4">
        <v>80</v>
      </c>
      <c r="O244" s="4">
        <v>83</v>
      </c>
      <c r="P244" s="4">
        <v>73</v>
      </c>
      <c r="Q244" s="4">
        <v>80</v>
      </c>
      <c r="R244" s="4">
        <v>95</v>
      </c>
      <c r="S244" s="4">
        <v>73</v>
      </c>
      <c r="T244" s="4">
        <v>70</v>
      </c>
      <c r="U244" s="4">
        <v>89</v>
      </c>
      <c r="V244" s="4"/>
      <c r="W244" s="4"/>
      <c r="X244" s="4"/>
      <c r="Y244" s="4"/>
      <c r="Z244" s="4"/>
      <c r="AA244" s="4"/>
      <c r="AB244" s="4"/>
      <c r="AC244" s="2">
        <v>89</v>
      </c>
      <c r="AD244" s="4">
        <v>84.6</v>
      </c>
      <c r="AE244" s="6">
        <f>(E244*5+F244*2+G244*2+H244*3+I244*3+J244*0+K244*2+L244*2+M244*3+N244*1+O244*4+P244*5+Q244*3+R244*0+S244*2+T244*3+U244*2+AC244+AD244)/44</f>
        <v>75.286363636363632</v>
      </c>
      <c r="AF244" s="6">
        <v>0</v>
      </c>
      <c r="AG244" s="6">
        <f t="shared" si="10"/>
        <v>75.286363636363632</v>
      </c>
    </row>
    <row r="245" spans="1:33" x14ac:dyDescent="0.2">
      <c r="A245" s="2">
        <v>244</v>
      </c>
      <c r="B245" s="2">
        <v>2021112040</v>
      </c>
      <c r="C245" s="2" t="s">
        <v>13</v>
      </c>
      <c r="D245" s="2" t="s">
        <v>17</v>
      </c>
      <c r="E245" s="2">
        <v>66</v>
      </c>
      <c r="F245" s="2">
        <v>65</v>
      </c>
      <c r="G245" s="2">
        <v>87</v>
      </c>
      <c r="H245" s="2">
        <v>91</v>
      </c>
      <c r="I245" s="2">
        <v>64</v>
      </c>
      <c r="J245" s="2">
        <v>98</v>
      </c>
      <c r="K245" s="2">
        <v>82</v>
      </c>
      <c r="L245" s="2">
        <v>86</v>
      </c>
      <c r="M245" s="4">
        <v>81</v>
      </c>
      <c r="N245" s="4">
        <v>84</v>
      </c>
      <c r="O245" s="4">
        <v>74</v>
      </c>
      <c r="P245" s="4">
        <v>65</v>
      </c>
      <c r="Q245" s="4">
        <v>71</v>
      </c>
      <c r="R245" s="4">
        <v>91</v>
      </c>
      <c r="S245" s="4">
        <v>79</v>
      </c>
      <c r="T245" s="4">
        <v>82</v>
      </c>
      <c r="U245" s="4">
        <v>90</v>
      </c>
      <c r="V245" s="4"/>
      <c r="W245" s="4"/>
      <c r="X245" s="4"/>
      <c r="Y245" s="4"/>
      <c r="Z245" s="4"/>
      <c r="AA245" s="4"/>
      <c r="AB245" s="4"/>
      <c r="AC245" s="2">
        <v>66</v>
      </c>
      <c r="AD245" s="4">
        <v>64</v>
      </c>
      <c r="AE245" s="6">
        <f>(E245*5+F245*2+G245*2+H245*3+I245*3+J245*0+K245*2+L245*2+M245*3+N245*1+O245*4+P245*5+Q245*3+R245*0+S245*2+T245*3+U245*2+AC245+AD245)/44</f>
        <v>75.227272727272734</v>
      </c>
      <c r="AF245" s="6">
        <v>0</v>
      </c>
      <c r="AG245" s="6">
        <f t="shared" si="10"/>
        <v>75.227272727272734</v>
      </c>
    </row>
    <row r="246" spans="1:33" x14ac:dyDescent="0.2">
      <c r="A246" s="2">
        <v>245</v>
      </c>
      <c r="B246" s="2">
        <v>2021112169</v>
      </c>
      <c r="C246" s="2" t="s">
        <v>15</v>
      </c>
      <c r="D246" s="2" t="s">
        <v>20</v>
      </c>
      <c r="E246" s="2">
        <v>78</v>
      </c>
      <c r="F246" s="2">
        <v>84</v>
      </c>
      <c r="G246" s="2">
        <v>95</v>
      </c>
      <c r="H246" s="2">
        <v>87</v>
      </c>
      <c r="I246" s="2">
        <v>76</v>
      </c>
      <c r="J246" s="2">
        <v>92</v>
      </c>
      <c r="K246" s="2">
        <v>73</v>
      </c>
      <c r="L246" s="2">
        <v>88</v>
      </c>
      <c r="M246" s="4">
        <v>76</v>
      </c>
      <c r="N246" s="4">
        <v>80</v>
      </c>
      <c r="O246" s="4">
        <v>66</v>
      </c>
      <c r="P246" s="4">
        <v>64</v>
      </c>
      <c r="Q246" s="4">
        <v>64</v>
      </c>
      <c r="R246" s="4">
        <v>92</v>
      </c>
      <c r="S246" s="4">
        <v>61</v>
      </c>
      <c r="T246" s="4">
        <v>74</v>
      </c>
      <c r="U246" s="4" t="s">
        <v>36</v>
      </c>
      <c r="V246" s="4"/>
      <c r="W246" s="4"/>
      <c r="X246" s="4"/>
      <c r="Y246" s="4"/>
      <c r="Z246" s="4"/>
      <c r="AA246" s="4"/>
      <c r="AB246" s="4"/>
      <c r="AC246" s="2">
        <v>84</v>
      </c>
      <c r="AD246" s="4">
        <v>83.6</v>
      </c>
      <c r="AE246" s="6">
        <f>(E246*5+F246*2+G246*2+H246*3+I246*3+J246*0+K246*2+L246*2+M246*3+N246*1+O246*4+P246*5+Q246*3+R246*0+S246*2+T246*3+AC246+AD246)/42</f>
        <v>75.109523809523807</v>
      </c>
      <c r="AF246" s="6">
        <v>0.105</v>
      </c>
      <c r="AG246" s="6">
        <f t="shared" si="10"/>
        <v>75.214523809523811</v>
      </c>
    </row>
    <row r="247" spans="1:33" x14ac:dyDescent="0.2">
      <c r="A247" s="2">
        <v>246</v>
      </c>
      <c r="B247" s="2">
        <v>2021112063</v>
      </c>
      <c r="C247" s="2" t="s">
        <v>13</v>
      </c>
      <c r="D247" s="2" t="s">
        <v>17</v>
      </c>
      <c r="E247" s="2">
        <v>71</v>
      </c>
      <c r="F247" s="2">
        <v>78</v>
      </c>
      <c r="G247" s="2">
        <v>85</v>
      </c>
      <c r="H247" s="2">
        <v>92</v>
      </c>
      <c r="I247" s="2">
        <v>85</v>
      </c>
      <c r="J247" s="2">
        <v>92</v>
      </c>
      <c r="K247" s="2">
        <v>73</v>
      </c>
      <c r="L247" s="2">
        <v>84</v>
      </c>
      <c r="M247" s="4">
        <v>71</v>
      </c>
      <c r="N247" s="4">
        <v>79</v>
      </c>
      <c r="O247" s="4">
        <v>68</v>
      </c>
      <c r="P247" s="4">
        <v>68</v>
      </c>
      <c r="Q247" s="4">
        <v>63</v>
      </c>
      <c r="R247" s="4">
        <v>88</v>
      </c>
      <c r="S247" s="4">
        <v>69</v>
      </c>
      <c r="T247" s="4">
        <v>70</v>
      </c>
      <c r="U247" s="4">
        <v>87</v>
      </c>
      <c r="V247" s="4"/>
      <c r="W247" s="4"/>
      <c r="X247" s="4"/>
      <c r="Y247" s="4"/>
      <c r="Z247" s="4"/>
      <c r="AA247" s="4"/>
      <c r="AB247" s="4"/>
      <c r="AC247" s="2">
        <v>74</v>
      </c>
      <c r="AD247" s="4">
        <v>92</v>
      </c>
      <c r="AE247" s="6">
        <f>(E247*5+F247*2+G247*2+H247*3+I247*3+J247*0+K247*2+L247*2+M247*3+N247*1+O247*4+P247*5+Q247*3+R247*0+S247*2+T247*3+U247*2+AC247+AD247)/44</f>
        <v>75.159090909090907</v>
      </c>
      <c r="AF247" s="6">
        <v>0</v>
      </c>
      <c r="AG247" s="6">
        <f t="shared" si="10"/>
        <v>75.159090909090907</v>
      </c>
    </row>
    <row r="248" spans="1:33" x14ac:dyDescent="0.2">
      <c r="A248" s="2">
        <v>247</v>
      </c>
      <c r="B248" s="2">
        <v>2021112135</v>
      </c>
      <c r="C248" s="2" t="s">
        <v>13</v>
      </c>
      <c r="D248" s="2" t="s">
        <v>21</v>
      </c>
      <c r="E248" s="2">
        <v>68</v>
      </c>
      <c r="F248" s="2">
        <v>57</v>
      </c>
      <c r="G248" s="2">
        <v>95</v>
      </c>
      <c r="H248" s="2">
        <v>85</v>
      </c>
      <c r="I248" s="2">
        <v>79</v>
      </c>
      <c r="J248" s="2">
        <v>92</v>
      </c>
      <c r="K248" s="2">
        <v>60</v>
      </c>
      <c r="L248" s="2">
        <v>83</v>
      </c>
      <c r="M248" s="4">
        <v>64</v>
      </c>
      <c r="N248" s="4">
        <v>80</v>
      </c>
      <c r="O248" s="4">
        <v>84</v>
      </c>
      <c r="P248" s="4">
        <v>75</v>
      </c>
      <c r="Q248" s="4">
        <v>52</v>
      </c>
      <c r="R248" s="4">
        <v>90</v>
      </c>
      <c r="S248" s="4">
        <v>69</v>
      </c>
      <c r="T248" s="4">
        <v>82</v>
      </c>
      <c r="U248" s="4">
        <v>95</v>
      </c>
      <c r="V248" s="4"/>
      <c r="W248" s="4"/>
      <c r="X248" s="4"/>
      <c r="Y248" s="4"/>
      <c r="Z248" s="4"/>
      <c r="AA248" s="4"/>
      <c r="AB248" s="4"/>
      <c r="AC248" s="2">
        <v>78</v>
      </c>
      <c r="AD248" s="4">
        <v>86.4</v>
      </c>
      <c r="AE248" s="6">
        <f>(E248*5+F248*2+G248*2+H248*3+I248*3+J248*0+K248*2+L248*2+M248*3+N248*1+O248*4+P248*5+Q248*3+R248*0+S248*2+T248*3+U248*2+AC248+AD248)/44</f>
        <v>74.986363636363635</v>
      </c>
      <c r="AF248" s="6">
        <v>0</v>
      </c>
      <c r="AG248" s="6">
        <f t="shared" si="10"/>
        <v>74.986363636363635</v>
      </c>
    </row>
    <row r="249" spans="1:33" x14ac:dyDescent="0.2">
      <c r="A249" s="2">
        <v>248</v>
      </c>
      <c r="B249" s="2">
        <v>2021111953</v>
      </c>
      <c r="C249" s="2" t="s">
        <v>13</v>
      </c>
      <c r="D249" s="2" t="s">
        <v>25</v>
      </c>
      <c r="E249" s="2">
        <v>76</v>
      </c>
      <c r="F249" s="2">
        <v>86</v>
      </c>
      <c r="G249" s="2">
        <v>85</v>
      </c>
      <c r="H249" s="2">
        <v>84</v>
      </c>
      <c r="I249" s="2">
        <v>79</v>
      </c>
      <c r="J249" s="2">
        <v>89</v>
      </c>
      <c r="K249" s="2">
        <v>74</v>
      </c>
      <c r="L249" s="2">
        <v>83</v>
      </c>
      <c r="M249" s="4">
        <v>71</v>
      </c>
      <c r="N249" s="4">
        <v>80</v>
      </c>
      <c r="O249" s="4">
        <v>48</v>
      </c>
      <c r="P249" s="4">
        <v>61</v>
      </c>
      <c r="Q249" s="4">
        <v>71</v>
      </c>
      <c r="R249" s="4">
        <v>90</v>
      </c>
      <c r="S249" s="4">
        <v>69</v>
      </c>
      <c r="T249" s="4">
        <v>81</v>
      </c>
      <c r="U249" s="4">
        <v>95</v>
      </c>
      <c r="V249" s="4">
        <v>93</v>
      </c>
      <c r="W249" s="4"/>
      <c r="X249" s="4"/>
      <c r="Y249" s="4"/>
      <c r="Z249" s="4"/>
      <c r="AA249" s="4"/>
      <c r="AB249" s="4"/>
      <c r="AC249" s="2">
        <v>74</v>
      </c>
      <c r="AD249" s="4">
        <v>80</v>
      </c>
      <c r="AE249" s="6">
        <f>(E249*5+F249*2+G249*2+H249*3+I249*3+J249*0+K249*2+L249*2+M249*3+N249*1+O249*4+P249*5+Q249*3+R249*0+S249*2+T249*3+U249*2+V249*2+AC249+AD249)/46</f>
        <v>74.760869565217391</v>
      </c>
      <c r="AF249" s="6">
        <v>0.1</v>
      </c>
      <c r="AG249" s="6">
        <f t="shared" si="10"/>
        <v>74.860869565217385</v>
      </c>
    </row>
    <row r="250" spans="1:33" x14ac:dyDescent="0.2">
      <c r="A250" s="2">
        <v>249</v>
      </c>
      <c r="B250" s="2">
        <v>2021112175</v>
      </c>
      <c r="C250" s="2" t="s">
        <v>13</v>
      </c>
      <c r="D250" s="2" t="s">
        <v>20</v>
      </c>
      <c r="E250" s="2">
        <v>74</v>
      </c>
      <c r="F250" s="2">
        <v>53</v>
      </c>
      <c r="G250" s="2">
        <v>85</v>
      </c>
      <c r="H250" s="2">
        <v>84</v>
      </c>
      <c r="I250" s="2">
        <v>77</v>
      </c>
      <c r="J250" s="2">
        <v>92</v>
      </c>
      <c r="K250" s="2">
        <v>77</v>
      </c>
      <c r="L250" s="2">
        <v>82</v>
      </c>
      <c r="M250" s="4">
        <v>79</v>
      </c>
      <c r="N250" s="4">
        <v>81</v>
      </c>
      <c r="O250" s="4">
        <v>76</v>
      </c>
      <c r="P250" s="4">
        <v>66</v>
      </c>
      <c r="Q250" s="4">
        <v>66</v>
      </c>
      <c r="R250" s="4">
        <v>92</v>
      </c>
      <c r="S250" s="4">
        <v>69</v>
      </c>
      <c r="T250" s="4">
        <v>80</v>
      </c>
      <c r="U250" s="4">
        <v>88</v>
      </c>
      <c r="V250" s="4"/>
      <c r="W250" s="4"/>
      <c r="X250" s="4"/>
      <c r="Y250" s="4"/>
      <c r="Z250" s="4"/>
      <c r="AA250" s="4"/>
      <c r="AB250" s="4"/>
      <c r="AC250" s="2">
        <v>60</v>
      </c>
      <c r="AD250" s="4">
        <v>81.599999999999994</v>
      </c>
      <c r="AE250" s="6">
        <f>(E250*5+F250*2+G250*2+H250*3+I250*3+J250*0+K250*2+L250*2+M250*3+N250*1+O250*4+P250*5+Q250*3+R250*0+S250*2+T250*3+U250*2+AC250+AD250)/44</f>
        <v>74.831818181818178</v>
      </c>
      <c r="AF250" s="6">
        <v>0</v>
      </c>
      <c r="AG250" s="6">
        <f t="shared" si="10"/>
        <v>74.831818181818178</v>
      </c>
    </row>
    <row r="251" spans="1:33" x14ac:dyDescent="0.2">
      <c r="A251" s="2">
        <v>250</v>
      </c>
      <c r="B251" s="2">
        <v>2021112091</v>
      </c>
      <c r="C251" s="2" t="s">
        <v>13</v>
      </c>
      <c r="D251" s="2" t="s">
        <v>18</v>
      </c>
      <c r="E251" s="2">
        <v>71</v>
      </c>
      <c r="F251" s="2">
        <v>66</v>
      </c>
      <c r="G251" s="2">
        <v>94</v>
      </c>
      <c r="H251" s="2">
        <v>90</v>
      </c>
      <c r="I251" s="2">
        <v>65</v>
      </c>
      <c r="J251" s="2">
        <v>96</v>
      </c>
      <c r="K251" s="2">
        <v>71</v>
      </c>
      <c r="L251" s="2">
        <v>85</v>
      </c>
      <c r="M251" s="4">
        <v>91</v>
      </c>
      <c r="N251" s="4">
        <v>79</v>
      </c>
      <c r="O251" s="4">
        <v>68</v>
      </c>
      <c r="P251" s="4">
        <v>61</v>
      </c>
      <c r="Q251" s="4">
        <v>65</v>
      </c>
      <c r="R251" s="4">
        <v>89</v>
      </c>
      <c r="S251" s="4">
        <v>64</v>
      </c>
      <c r="T251" s="4">
        <v>79</v>
      </c>
      <c r="U251" s="4">
        <v>93</v>
      </c>
      <c r="V251" s="4"/>
      <c r="W251" s="4"/>
      <c r="X251" s="4"/>
      <c r="Y251" s="4"/>
      <c r="Z251" s="4"/>
      <c r="AA251" s="4"/>
      <c r="AB251" s="4"/>
      <c r="AC251" s="2">
        <v>75</v>
      </c>
      <c r="AD251" s="4">
        <v>90</v>
      </c>
      <c r="AE251" s="6">
        <f>(E251*5+F251*2+G251*2+H251*3+I251*3+J251*0+K251*2+L251*2+M251*3+N251*1+O251*4+P251*5+Q251*3+R251*0+S251*2+T251*3+U251*2+AC251+AD251)/44</f>
        <v>74.818181818181813</v>
      </c>
      <c r="AF251" s="6">
        <v>0</v>
      </c>
      <c r="AG251" s="6">
        <f t="shared" si="10"/>
        <v>74.818181818181813</v>
      </c>
    </row>
    <row r="252" spans="1:33" x14ac:dyDescent="0.2">
      <c r="A252" s="2">
        <v>251</v>
      </c>
      <c r="B252" s="2">
        <v>2021111874</v>
      </c>
      <c r="C252" s="2" t="s">
        <v>13</v>
      </c>
      <c r="D252" s="2" t="s">
        <v>22</v>
      </c>
      <c r="E252" s="2">
        <v>58</v>
      </c>
      <c r="F252" s="2">
        <v>46</v>
      </c>
      <c r="G252" s="2">
        <v>87</v>
      </c>
      <c r="H252" s="2">
        <v>82</v>
      </c>
      <c r="I252" s="2">
        <v>69</v>
      </c>
      <c r="J252" s="2">
        <v>94</v>
      </c>
      <c r="K252" s="2">
        <v>67</v>
      </c>
      <c r="L252" s="2">
        <v>91</v>
      </c>
      <c r="M252" s="2">
        <v>86</v>
      </c>
      <c r="N252" s="2">
        <v>80</v>
      </c>
      <c r="O252" s="2">
        <v>76</v>
      </c>
      <c r="P252" s="2">
        <v>79</v>
      </c>
      <c r="Q252" s="2">
        <v>74</v>
      </c>
      <c r="R252" s="2">
        <v>92</v>
      </c>
      <c r="S252" s="2">
        <v>65</v>
      </c>
      <c r="T252" s="2">
        <v>76</v>
      </c>
      <c r="U252" s="5">
        <v>91</v>
      </c>
      <c r="V252" s="4"/>
      <c r="W252" s="4"/>
      <c r="X252" s="4"/>
      <c r="Y252" s="4"/>
      <c r="Z252" s="4"/>
      <c r="AA252" s="4"/>
      <c r="AB252" s="4"/>
      <c r="AC252" s="2">
        <v>78</v>
      </c>
      <c r="AD252" s="2">
        <v>88.4</v>
      </c>
      <c r="AE252" s="6">
        <f>(E252*5+F252*2+G252*2+H252*3+I252*3+J252*0+K252*2+L252*2+M252*3+N252*1+O252*4+P252*5+Q252*3+R252*0+S252*2+T252*3+U252*2+AC252+AD252)/44</f>
        <v>74.781818181818181</v>
      </c>
      <c r="AF252" s="6">
        <v>0</v>
      </c>
      <c r="AG252" s="6">
        <f t="shared" si="10"/>
        <v>74.781818181818181</v>
      </c>
    </row>
    <row r="253" spans="1:33" x14ac:dyDescent="0.2">
      <c r="A253" s="2">
        <v>252</v>
      </c>
      <c r="B253" s="2">
        <v>2021112166</v>
      </c>
      <c r="C253" s="2" t="s">
        <v>13</v>
      </c>
      <c r="D253" s="2" t="s">
        <v>20</v>
      </c>
      <c r="E253" s="2">
        <v>77</v>
      </c>
      <c r="F253" s="2">
        <v>85</v>
      </c>
      <c r="G253" s="2">
        <v>82</v>
      </c>
      <c r="H253" s="2">
        <v>90</v>
      </c>
      <c r="I253" s="2">
        <v>79</v>
      </c>
      <c r="J253" s="2">
        <v>92</v>
      </c>
      <c r="K253" s="2">
        <v>77</v>
      </c>
      <c r="L253" s="2">
        <v>85</v>
      </c>
      <c r="M253" s="4">
        <v>58</v>
      </c>
      <c r="N253" s="4">
        <v>87</v>
      </c>
      <c r="O253" s="4">
        <v>50</v>
      </c>
      <c r="P253" s="4">
        <v>70</v>
      </c>
      <c r="Q253" s="4">
        <v>60</v>
      </c>
      <c r="R253" s="4">
        <v>93</v>
      </c>
      <c r="S253" s="4">
        <v>79</v>
      </c>
      <c r="T253" s="4">
        <v>81</v>
      </c>
      <c r="U253" s="4">
        <v>85</v>
      </c>
      <c r="V253" s="4"/>
      <c r="W253" s="4"/>
      <c r="X253" s="4"/>
      <c r="Y253" s="4"/>
      <c r="Z253" s="4"/>
      <c r="AA253" s="4"/>
      <c r="AB253" s="4"/>
      <c r="AC253" s="2">
        <v>80</v>
      </c>
      <c r="AD253" s="4">
        <v>91</v>
      </c>
      <c r="AE253" s="6">
        <f>(E253*5+F253*2+G253*2+H253*3+I253*3+J253*0+K253*2+L253*2+M253*3+N253*1+O253*4+P253*5+Q253*3+R253*0+S253*2+T253*3+U253*2+AC253+AD253)/44</f>
        <v>74.61363636363636</v>
      </c>
      <c r="AF253" s="6">
        <v>0.12</v>
      </c>
      <c r="AG253" s="6">
        <f t="shared" si="10"/>
        <v>74.733636363636364</v>
      </c>
    </row>
    <row r="254" spans="1:33" x14ac:dyDescent="0.2">
      <c r="A254" s="2">
        <v>253</v>
      </c>
      <c r="B254" s="2">
        <v>2021112141</v>
      </c>
      <c r="C254" s="2" t="s">
        <v>13</v>
      </c>
      <c r="D254" s="2" t="s">
        <v>21</v>
      </c>
      <c r="E254" s="2">
        <v>75</v>
      </c>
      <c r="F254" s="2">
        <v>70</v>
      </c>
      <c r="G254" s="2">
        <v>91</v>
      </c>
      <c r="H254" s="2">
        <v>83</v>
      </c>
      <c r="I254" s="2">
        <v>81</v>
      </c>
      <c r="J254" s="2">
        <v>92</v>
      </c>
      <c r="K254" s="2">
        <v>69</v>
      </c>
      <c r="L254" s="2">
        <v>80</v>
      </c>
      <c r="M254" s="4">
        <v>85</v>
      </c>
      <c r="N254" s="4">
        <v>84</v>
      </c>
      <c r="O254" s="4">
        <v>46</v>
      </c>
      <c r="P254" s="4">
        <v>67</v>
      </c>
      <c r="Q254" s="4">
        <v>72</v>
      </c>
      <c r="R254" s="4">
        <v>91</v>
      </c>
      <c r="S254" s="4">
        <v>73</v>
      </c>
      <c r="T254" s="4">
        <v>74</v>
      </c>
      <c r="U254" s="4">
        <v>94</v>
      </c>
      <c r="V254" s="4">
        <v>82</v>
      </c>
      <c r="W254" s="4"/>
      <c r="X254" s="4"/>
      <c r="Y254" s="4"/>
      <c r="Z254" s="4"/>
      <c r="AA254" s="4"/>
      <c r="AB254" s="4"/>
      <c r="AC254" s="2">
        <v>63</v>
      </c>
      <c r="AD254" s="4">
        <v>90</v>
      </c>
      <c r="AE254" s="6">
        <f>(E254*5+F254*2+G254*2+H254*3+I254*3+J254*0+K254*2+L254*2+M254*3+N254*1+O254*4+P254*5+Q254*3+R254*0+S254*2+T254*3+U254*2+V254*2+AC254+AD254)/46</f>
        <v>74.652173913043484</v>
      </c>
      <c r="AF254" s="6">
        <v>0</v>
      </c>
      <c r="AG254" s="6">
        <f t="shared" si="10"/>
        <v>74.652173913043484</v>
      </c>
    </row>
    <row r="255" spans="1:33" x14ac:dyDescent="0.2">
      <c r="A255" s="2">
        <v>254</v>
      </c>
      <c r="B255" s="2">
        <v>2021112001</v>
      </c>
      <c r="C255" s="2" t="s">
        <v>13</v>
      </c>
      <c r="D255" s="2" t="s">
        <v>14</v>
      </c>
      <c r="E255" s="2">
        <v>75</v>
      </c>
      <c r="F255" s="2">
        <v>83</v>
      </c>
      <c r="G255" s="2">
        <v>93</v>
      </c>
      <c r="H255" s="2">
        <v>92</v>
      </c>
      <c r="I255" s="2">
        <v>77</v>
      </c>
      <c r="J255" s="2">
        <v>100</v>
      </c>
      <c r="K255" s="2">
        <v>78</v>
      </c>
      <c r="L255" s="2">
        <v>91</v>
      </c>
      <c r="M255" s="4">
        <v>76</v>
      </c>
      <c r="N255" s="4">
        <v>84</v>
      </c>
      <c r="O255" s="4">
        <v>65</v>
      </c>
      <c r="P255" s="4">
        <v>51</v>
      </c>
      <c r="Q255" s="4">
        <v>59</v>
      </c>
      <c r="R255" s="4">
        <v>81</v>
      </c>
      <c r="S255" s="4">
        <v>70</v>
      </c>
      <c r="T255" s="4">
        <v>75</v>
      </c>
      <c r="U255" s="4">
        <v>89</v>
      </c>
      <c r="V255" s="4"/>
      <c r="W255" s="4"/>
      <c r="X255" s="4"/>
      <c r="Y255" s="4"/>
      <c r="Z255" s="4"/>
      <c r="AA255" s="4"/>
      <c r="AB255" s="4"/>
      <c r="AC255" s="2">
        <v>76</v>
      </c>
      <c r="AD255" s="4">
        <v>87.6</v>
      </c>
      <c r="AE255" s="6">
        <f>(E255*5+F255*2+G255*2+H255*3+I255*3+J255*0+K255*2+L255*2+M255*3+N255*1+O255*4+P255*5+Q255*3+R255*0+S255*2+T255*3+U255*2+AC255+AD255)/44</f>
        <v>74.604545454545459</v>
      </c>
      <c r="AF255" s="6">
        <v>0</v>
      </c>
      <c r="AG255" s="6">
        <f t="shared" si="10"/>
        <v>74.604545454545459</v>
      </c>
    </row>
    <row r="256" spans="1:33" x14ac:dyDescent="0.2">
      <c r="A256" s="2">
        <v>255</v>
      </c>
      <c r="B256" s="2">
        <v>2021111977</v>
      </c>
      <c r="C256" s="2" t="s">
        <v>13</v>
      </c>
      <c r="D256" s="2" t="s">
        <v>14</v>
      </c>
      <c r="E256" s="2">
        <v>69</v>
      </c>
      <c r="F256" s="2">
        <v>56</v>
      </c>
      <c r="G256" s="2">
        <v>94</v>
      </c>
      <c r="H256" s="2">
        <v>91</v>
      </c>
      <c r="I256" s="2">
        <v>82</v>
      </c>
      <c r="J256" s="2">
        <v>100</v>
      </c>
      <c r="K256" s="2">
        <v>69</v>
      </c>
      <c r="L256" s="2">
        <v>84</v>
      </c>
      <c r="M256" s="4">
        <v>68</v>
      </c>
      <c r="N256" s="4">
        <v>78</v>
      </c>
      <c r="O256" s="4">
        <v>78</v>
      </c>
      <c r="P256" s="4">
        <v>62</v>
      </c>
      <c r="Q256" s="4">
        <v>57</v>
      </c>
      <c r="R256" s="4">
        <v>77</v>
      </c>
      <c r="S256" s="4">
        <v>76</v>
      </c>
      <c r="T256" s="4">
        <v>76</v>
      </c>
      <c r="U256" s="4">
        <v>88</v>
      </c>
      <c r="V256" s="4"/>
      <c r="W256" s="4"/>
      <c r="X256" s="4"/>
      <c r="Y256" s="4"/>
      <c r="Z256" s="4"/>
      <c r="AA256" s="4"/>
      <c r="AB256" s="4"/>
      <c r="AC256" s="2">
        <v>80</v>
      </c>
      <c r="AD256" s="4">
        <v>90.6</v>
      </c>
      <c r="AE256" s="6">
        <f>(E256*5+F256*2+G256*2+H256*3+I256*3+J256*0+K256*2+L256*2+M256*3+N256*1+O256*4+P256*5+Q256*3+R256*0+S256*2+T256*3+U256*2+AC256+AD256)/44</f>
        <v>74.354545454545459</v>
      </c>
      <c r="AF256" s="6">
        <v>0.12</v>
      </c>
      <c r="AG256" s="6">
        <f t="shared" si="10"/>
        <v>74.474545454545463</v>
      </c>
    </row>
    <row r="257" spans="1:33" x14ac:dyDescent="0.2">
      <c r="A257" s="2">
        <v>256</v>
      </c>
      <c r="B257" s="2">
        <v>2021111847</v>
      </c>
      <c r="C257" s="2" t="s">
        <v>13</v>
      </c>
      <c r="D257" s="2" t="s">
        <v>22</v>
      </c>
      <c r="E257" s="2">
        <v>65</v>
      </c>
      <c r="F257" s="2">
        <v>49</v>
      </c>
      <c r="G257" s="2">
        <v>91</v>
      </c>
      <c r="H257" s="2">
        <v>86</v>
      </c>
      <c r="I257" s="2">
        <v>75</v>
      </c>
      <c r="J257" s="2">
        <v>93</v>
      </c>
      <c r="K257" s="2">
        <v>72</v>
      </c>
      <c r="L257" s="2">
        <v>87</v>
      </c>
      <c r="M257" s="2">
        <v>78</v>
      </c>
      <c r="N257" s="2">
        <v>82</v>
      </c>
      <c r="O257" s="2">
        <v>74</v>
      </c>
      <c r="P257" s="2">
        <v>64</v>
      </c>
      <c r="Q257" s="2">
        <v>79</v>
      </c>
      <c r="R257" s="2">
        <v>92</v>
      </c>
      <c r="S257" s="2">
        <v>60</v>
      </c>
      <c r="T257" s="2">
        <v>84</v>
      </c>
      <c r="U257" s="5">
        <v>88</v>
      </c>
      <c r="V257" s="4"/>
      <c r="W257" s="4"/>
      <c r="X257" s="4"/>
      <c r="Y257" s="4"/>
      <c r="Z257" s="4"/>
      <c r="AA257" s="4"/>
      <c r="AB257" s="4"/>
      <c r="AC257" s="2">
        <v>76</v>
      </c>
      <c r="AD257" s="2">
        <v>77</v>
      </c>
      <c r="AE257" s="6">
        <f>(E257*5+F257*2+G257*2+H257*3+I257*3+J257*0+K257*2+L257*2+M257*3+N257*1+O257*4+P257*5+Q257*3+R257*0+S257*2+T257*3+U257*2+AC257+AD257)/44</f>
        <v>74.454545454545453</v>
      </c>
      <c r="AF257" s="6">
        <v>0</v>
      </c>
      <c r="AG257" s="6">
        <f t="shared" si="10"/>
        <v>74.454545454545453</v>
      </c>
    </row>
    <row r="258" spans="1:33" x14ac:dyDescent="0.2">
      <c r="A258" s="2">
        <v>257</v>
      </c>
      <c r="B258" s="2">
        <v>2021111856</v>
      </c>
      <c r="C258" s="2" t="s">
        <v>13</v>
      </c>
      <c r="D258" s="2" t="s">
        <v>22</v>
      </c>
      <c r="E258" s="2">
        <v>64</v>
      </c>
      <c r="F258" s="2">
        <v>79</v>
      </c>
      <c r="G258" s="2">
        <v>88</v>
      </c>
      <c r="H258" s="2">
        <v>82</v>
      </c>
      <c r="I258" s="2">
        <v>82</v>
      </c>
      <c r="J258" s="2">
        <v>92</v>
      </c>
      <c r="K258" s="2">
        <v>68</v>
      </c>
      <c r="L258" s="2">
        <v>86</v>
      </c>
      <c r="M258" s="2">
        <v>70</v>
      </c>
      <c r="N258" s="2">
        <v>85</v>
      </c>
      <c r="O258" s="2">
        <v>61</v>
      </c>
      <c r="P258" s="2">
        <v>74</v>
      </c>
      <c r="Q258" s="2">
        <v>70</v>
      </c>
      <c r="R258" s="2">
        <v>92</v>
      </c>
      <c r="S258" s="2">
        <v>62</v>
      </c>
      <c r="T258" s="2">
        <v>78</v>
      </c>
      <c r="U258" s="5">
        <v>89</v>
      </c>
      <c r="V258" s="4"/>
      <c r="W258" s="4"/>
      <c r="X258" s="4"/>
      <c r="Y258" s="4"/>
      <c r="Z258" s="4"/>
      <c r="AA258" s="4"/>
      <c r="AB258" s="4"/>
      <c r="AC258" s="2">
        <v>75</v>
      </c>
      <c r="AD258" s="2">
        <v>92</v>
      </c>
      <c r="AE258" s="6">
        <f>(E258*5+F258*2+G258*2+H258*3+I258*3+J258*0+K258*2+L258*2+M258*3+N258*1+O258*4+P258*5+Q258*3+R258*0+S258*2+T258*3+U258*2+AC258+AD258)/44</f>
        <v>74.454545454545453</v>
      </c>
      <c r="AF258" s="6">
        <v>0</v>
      </c>
      <c r="AG258" s="6">
        <f t="shared" ref="AG258:AG321" si="14">AE258+AF258</f>
        <v>74.454545454545453</v>
      </c>
    </row>
    <row r="259" spans="1:33" x14ac:dyDescent="0.2">
      <c r="A259" s="2">
        <v>258</v>
      </c>
      <c r="B259" s="2">
        <v>2021112164</v>
      </c>
      <c r="C259" s="2" t="s">
        <v>13</v>
      </c>
      <c r="D259" s="2" t="s">
        <v>20</v>
      </c>
      <c r="E259" s="2">
        <v>62</v>
      </c>
      <c r="F259" s="2">
        <v>64</v>
      </c>
      <c r="G259" s="2">
        <v>94</v>
      </c>
      <c r="H259" s="2">
        <v>90</v>
      </c>
      <c r="I259" s="2">
        <v>64</v>
      </c>
      <c r="J259" s="2">
        <v>92</v>
      </c>
      <c r="K259" s="2">
        <v>65</v>
      </c>
      <c r="L259" s="2">
        <v>89</v>
      </c>
      <c r="M259" s="4">
        <v>74</v>
      </c>
      <c r="N259" s="4">
        <v>80</v>
      </c>
      <c r="O259" s="4">
        <v>70</v>
      </c>
      <c r="P259" s="4">
        <v>74</v>
      </c>
      <c r="Q259" s="4">
        <v>74</v>
      </c>
      <c r="R259" s="4">
        <v>92</v>
      </c>
      <c r="S259" s="4">
        <v>67</v>
      </c>
      <c r="T259" s="4">
        <v>80</v>
      </c>
      <c r="U259" s="4">
        <v>85</v>
      </c>
      <c r="V259" s="4"/>
      <c r="W259" s="4"/>
      <c r="X259" s="4"/>
      <c r="Y259" s="4"/>
      <c r="Z259" s="4"/>
      <c r="AA259" s="4"/>
      <c r="AB259" s="4"/>
      <c r="AC259" s="2">
        <v>84</v>
      </c>
      <c r="AD259" s="4">
        <v>60.2</v>
      </c>
      <c r="AE259" s="6">
        <f>(E259*5+F259*2+G259*2+H259*3+I259*3+J259*0+K259*2+L259*2+M259*3+N259*1+O259*4+P259*5+Q259*3+R259*0+S259*2+T259*3+U259*2+AC259+AD259)/44</f>
        <v>74.05</v>
      </c>
      <c r="AF259" s="6">
        <v>0.28999999999999998</v>
      </c>
      <c r="AG259" s="6">
        <f t="shared" si="14"/>
        <v>74.34</v>
      </c>
    </row>
    <row r="260" spans="1:33" x14ac:dyDescent="0.2">
      <c r="A260" s="2">
        <v>259</v>
      </c>
      <c r="B260" s="2">
        <v>2021112108</v>
      </c>
      <c r="C260" s="2" t="s">
        <v>13</v>
      </c>
      <c r="D260" s="2" t="s">
        <v>19</v>
      </c>
      <c r="E260" s="2">
        <v>69</v>
      </c>
      <c r="F260" s="2">
        <v>60</v>
      </c>
      <c r="G260" s="2">
        <v>82</v>
      </c>
      <c r="H260" s="2">
        <v>90</v>
      </c>
      <c r="I260" s="2">
        <v>76</v>
      </c>
      <c r="J260" s="2">
        <v>92</v>
      </c>
      <c r="K260" s="2">
        <v>82</v>
      </c>
      <c r="L260" s="2">
        <v>90</v>
      </c>
      <c r="M260" s="4">
        <v>78</v>
      </c>
      <c r="N260" s="4">
        <v>83</v>
      </c>
      <c r="O260" s="4">
        <v>53</v>
      </c>
      <c r="P260" s="4">
        <v>56</v>
      </c>
      <c r="Q260" s="4">
        <v>73</v>
      </c>
      <c r="R260" s="4">
        <v>85</v>
      </c>
      <c r="S260" s="4">
        <v>78</v>
      </c>
      <c r="T260" s="4">
        <v>82</v>
      </c>
      <c r="U260" s="4">
        <v>79</v>
      </c>
      <c r="V260" s="4">
        <v>95</v>
      </c>
      <c r="W260" s="4"/>
      <c r="X260" s="4"/>
      <c r="Y260" s="4"/>
      <c r="Z260" s="4"/>
      <c r="AA260" s="4"/>
      <c r="AB260" s="4"/>
      <c r="AC260" s="2">
        <v>83</v>
      </c>
      <c r="AD260" s="4">
        <v>85</v>
      </c>
      <c r="AE260" s="6">
        <f>(E260*5+F260*2+G260*2+H260*3+I260*3+J260*0+K260*2+L260*2+M260*3+N260*1+O260*4+P260*5+Q260*3+R260*0+S260*2+T260*3+U260*2+V260*2+AC260+AD260)/46</f>
        <v>74.282608695652172</v>
      </c>
      <c r="AF260" s="6">
        <v>0</v>
      </c>
      <c r="AG260" s="6">
        <f t="shared" si="14"/>
        <v>74.282608695652172</v>
      </c>
    </row>
    <row r="261" spans="1:33" x14ac:dyDescent="0.2">
      <c r="A261" s="2">
        <v>260</v>
      </c>
      <c r="B261" s="2">
        <v>2021112049</v>
      </c>
      <c r="C261" s="2" t="s">
        <v>15</v>
      </c>
      <c r="D261" s="2" t="s">
        <v>17</v>
      </c>
      <c r="E261" s="2">
        <v>66</v>
      </c>
      <c r="F261" s="2">
        <v>68</v>
      </c>
      <c r="G261" s="2">
        <v>93</v>
      </c>
      <c r="H261" s="2">
        <v>90</v>
      </c>
      <c r="I261" s="2">
        <v>81</v>
      </c>
      <c r="J261" s="2">
        <v>98</v>
      </c>
      <c r="K261" s="2">
        <v>73</v>
      </c>
      <c r="L261" s="2">
        <v>94</v>
      </c>
      <c r="M261" s="4">
        <v>61</v>
      </c>
      <c r="N261" s="4">
        <v>80</v>
      </c>
      <c r="O261" s="4">
        <v>55</v>
      </c>
      <c r="P261" s="4">
        <v>60</v>
      </c>
      <c r="Q261" s="4">
        <v>63</v>
      </c>
      <c r="R261" s="4">
        <v>92</v>
      </c>
      <c r="S261" s="4">
        <v>78</v>
      </c>
      <c r="T261" s="4">
        <v>87</v>
      </c>
      <c r="U261" s="4">
        <v>89</v>
      </c>
      <c r="V261" s="4"/>
      <c r="W261" s="4"/>
      <c r="X261" s="4"/>
      <c r="Y261" s="4"/>
      <c r="Z261" s="4"/>
      <c r="AA261" s="4"/>
      <c r="AB261" s="4"/>
      <c r="AC261" s="2">
        <v>85</v>
      </c>
      <c r="AD261" s="4">
        <v>92.4</v>
      </c>
      <c r="AE261" s="6">
        <f>(E261*5+F261*2+G261*2+H261*3+I261*3+J261*0+K261*2+L261*2+M261*3+N261*1+O261*4+P261*5+Q261*3+R261*0+S261*2+T261*3+U261*2+AC261+AD261)/44</f>
        <v>73.713636363636368</v>
      </c>
      <c r="AF261" s="6">
        <v>0.08</v>
      </c>
      <c r="AG261" s="6">
        <f t="shared" si="14"/>
        <v>73.793636363636367</v>
      </c>
    </row>
    <row r="262" spans="1:33" x14ac:dyDescent="0.2">
      <c r="A262" s="2">
        <v>261</v>
      </c>
      <c r="B262" s="2">
        <v>2021111998</v>
      </c>
      <c r="C262" s="2" t="s">
        <v>13</v>
      </c>
      <c r="D262" s="2" t="s">
        <v>14</v>
      </c>
      <c r="E262" s="2">
        <v>77</v>
      </c>
      <c r="F262" s="2">
        <v>81</v>
      </c>
      <c r="G262" s="2">
        <v>94</v>
      </c>
      <c r="H262" s="2">
        <v>87</v>
      </c>
      <c r="I262" s="2">
        <v>73</v>
      </c>
      <c r="J262" s="2">
        <v>92</v>
      </c>
      <c r="K262" s="2">
        <v>60</v>
      </c>
      <c r="L262" s="2">
        <v>85</v>
      </c>
      <c r="M262" s="4">
        <v>71</v>
      </c>
      <c r="N262" s="4">
        <v>69</v>
      </c>
      <c r="O262" s="4">
        <v>67</v>
      </c>
      <c r="P262" s="4">
        <v>60</v>
      </c>
      <c r="Q262" s="4">
        <v>64</v>
      </c>
      <c r="R262" s="4">
        <v>83</v>
      </c>
      <c r="S262" s="4">
        <v>69</v>
      </c>
      <c r="T262" s="4">
        <v>70</v>
      </c>
      <c r="U262" s="4">
        <v>87</v>
      </c>
      <c r="V262" s="4"/>
      <c r="W262" s="4"/>
      <c r="X262" s="4"/>
      <c r="Y262" s="4"/>
      <c r="Z262" s="4"/>
      <c r="AA262" s="4"/>
      <c r="AB262" s="4"/>
      <c r="AC262" s="2">
        <v>81</v>
      </c>
      <c r="AD262" s="4">
        <v>88.6</v>
      </c>
      <c r="AE262" s="6">
        <f>(E262*5+F262*2+G262*2+H262*3+I262*3+J262*0+K262*2+L262*2+M262*3+N262*1+O262*4+P262*5+Q262*3+R262*0+S262*2+T262*3+U262*2+AC262+AD262)/44</f>
        <v>73.604545454545459</v>
      </c>
      <c r="AF262" s="6">
        <v>0</v>
      </c>
      <c r="AG262" s="6">
        <f t="shared" si="14"/>
        <v>73.604545454545459</v>
      </c>
    </row>
    <row r="263" spans="1:33" x14ac:dyDescent="0.2">
      <c r="A263" s="2">
        <v>262</v>
      </c>
      <c r="B263" s="2">
        <v>2021111990</v>
      </c>
      <c r="C263" s="2" t="s">
        <v>13</v>
      </c>
      <c r="D263" s="2" t="s">
        <v>14</v>
      </c>
      <c r="E263" s="2">
        <v>61</v>
      </c>
      <c r="F263" s="2">
        <v>72</v>
      </c>
      <c r="G263" s="2">
        <v>91</v>
      </c>
      <c r="H263" s="2">
        <v>92</v>
      </c>
      <c r="I263" s="2">
        <v>76</v>
      </c>
      <c r="J263" s="2">
        <v>98</v>
      </c>
      <c r="K263" s="2">
        <v>82</v>
      </c>
      <c r="L263" s="2">
        <v>86</v>
      </c>
      <c r="M263" s="4">
        <v>72</v>
      </c>
      <c r="N263" s="4">
        <v>85</v>
      </c>
      <c r="O263" s="4">
        <v>79</v>
      </c>
      <c r="P263" s="4">
        <v>52</v>
      </c>
      <c r="Q263" s="4">
        <v>61</v>
      </c>
      <c r="R263" s="4">
        <v>85</v>
      </c>
      <c r="S263" s="4">
        <v>72</v>
      </c>
      <c r="T263" s="4">
        <v>74</v>
      </c>
      <c r="U263" s="4">
        <v>80</v>
      </c>
      <c r="V263" s="4"/>
      <c r="W263" s="4"/>
      <c r="X263" s="4"/>
      <c r="Y263" s="4"/>
      <c r="Z263" s="4"/>
      <c r="AA263" s="4"/>
      <c r="AB263" s="4"/>
      <c r="AC263" s="2">
        <v>85</v>
      </c>
      <c r="AD263" s="4">
        <v>92.2</v>
      </c>
      <c r="AE263" s="6">
        <f>(E263*5+F263*2+G263*2+H263*3+I263*3+J263*0+K263*2+L263*2+M263*3+N263*1+O263*4+P263*5+Q263*3+R263*0+S263*2+T263*3+U263*2+AC263+AD263)/44</f>
        <v>73.50454545454545</v>
      </c>
      <c r="AF263" s="6">
        <v>0</v>
      </c>
      <c r="AG263" s="6">
        <f t="shared" si="14"/>
        <v>73.50454545454545</v>
      </c>
    </row>
    <row r="264" spans="1:33" x14ac:dyDescent="0.2">
      <c r="A264" s="2">
        <v>263</v>
      </c>
      <c r="B264" s="2">
        <v>2021112158</v>
      </c>
      <c r="C264" s="2" t="s">
        <v>13</v>
      </c>
      <c r="D264" s="2" t="s">
        <v>21</v>
      </c>
      <c r="E264" s="2">
        <v>67</v>
      </c>
      <c r="F264" s="2">
        <v>70</v>
      </c>
      <c r="G264" s="2">
        <v>89</v>
      </c>
      <c r="H264" s="2">
        <v>82</v>
      </c>
      <c r="I264" s="2">
        <v>65</v>
      </c>
      <c r="J264" s="2">
        <v>92</v>
      </c>
      <c r="K264" s="2">
        <v>75</v>
      </c>
      <c r="L264" s="2">
        <v>81</v>
      </c>
      <c r="M264" s="4">
        <v>67</v>
      </c>
      <c r="N264" s="4">
        <v>80</v>
      </c>
      <c r="O264" s="4">
        <v>73</v>
      </c>
      <c r="P264" s="4">
        <v>73</v>
      </c>
      <c r="Q264" s="4">
        <v>60</v>
      </c>
      <c r="R264" s="4">
        <v>88</v>
      </c>
      <c r="S264" s="4">
        <v>66</v>
      </c>
      <c r="T264" s="4">
        <v>76</v>
      </c>
      <c r="U264" s="4">
        <v>67</v>
      </c>
      <c r="V264" s="4">
        <v>90</v>
      </c>
      <c r="W264" s="4"/>
      <c r="X264" s="4"/>
      <c r="Y264" s="4"/>
      <c r="Z264" s="4"/>
      <c r="AA264" s="4"/>
      <c r="AB264" s="4"/>
      <c r="AC264" s="2">
        <v>84</v>
      </c>
      <c r="AD264" s="4">
        <v>85.8</v>
      </c>
      <c r="AE264" s="6">
        <f>(E264*5+F264*2+G264*2+H264*3+I264*3+J264*0+K264*2+L264*2+M264*3+N264*1+O264*4+P264*5+Q264*3+R264*0+S264*2+T264*3+U264*2+V264*2+AC264+AD264)/46</f>
        <v>73.213043478260872</v>
      </c>
      <c r="AF264" s="6">
        <v>0</v>
      </c>
      <c r="AG264" s="6">
        <f t="shared" si="14"/>
        <v>73.213043478260872</v>
      </c>
    </row>
    <row r="265" spans="1:33" x14ac:dyDescent="0.2">
      <c r="A265" s="2">
        <v>264</v>
      </c>
      <c r="B265" s="2">
        <v>2021111886</v>
      </c>
      <c r="C265" s="2" t="s">
        <v>13</v>
      </c>
      <c r="D265" s="2" t="s">
        <v>23</v>
      </c>
      <c r="E265" s="2">
        <v>67</v>
      </c>
      <c r="F265" s="2">
        <v>54</v>
      </c>
      <c r="G265" s="2">
        <v>84</v>
      </c>
      <c r="H265" s="2">
        <v>85</v>
      </c>
      <c r="I265" s="2">
        <v>74</v>
      </c>
      <c r="J265" s="2">
        <v>93</v>
      </c>
      <c r="K265" s="2">
        <v>75</v>
      </c>
      <c r="L265" s="2">
        <v>91</v>
      </c>
      <c r="M265" s="4">
        <v>71</v>
      </c>
      <c r="N265" s="4">
        <v>77</v>
      </c>
      <c r="O265" s="4">
        <v>55</v>
      </c>
      <c r="P265" s="4">
        <v>70</v>
      </c>
      <c r="Q265" s="4">
        <v>74</v>
      </c>
      <c r="R265" s="4">
        <v>94</v>
      </c>
      <c r="S265" s="4">
        <v>69</v>
      </c>
      <c r="T265" s="4">
        <v>81</v>
      </c>
      <c r="U265" s="4">
        <v>92</v>
      </c>
      <c r="V265" s="4"/>
      <c r="W265" s="4"/>
      <c r="X265" s="4"/>
      <c r="Y265" s="4"/>
      <c r="Z265" s="4"/>
      <c r="AA265" s="4"/>
      <c r="AB265" s="4"/>
      <c r="AC265" s="2">
        <v>70</v>
      </c>
      <c r="AD265" s="4">
        <v>81.5</v>
      </c>
      <c r="AE265" s="6">
        <f>(E265*5+F265*2+G265*2+H265*3+I265*3+J265*0+K265*2+L265*2+M265*3+N265*1+O265*4+P265*5+Q265*3+R265*0+S265*2+T265*3+U265*2+AC265+AD265)/44</f>
        <v>73.147727272727266</v>
      </c>
      <c r="AF265" s="6">
        <v>0</v>
      </c>
      <c r="AG265" s="6">
        <f t="shared" si="14"/>
        <v>73.147727272727266</v>
      </c>
    </row>
    <row r="266" spans="1:33" x14ac:dyDescent="0.2">
      <c r="A266" s="2">
        <v>265</v>
      </c>
      <c r="B266" s="2">
        <v>2021111973</v>
      </c>
      <c r="C266" s="2" t="s">
        <v>15</v>
      </c>
      <c r="D266" s="2" t="s">
        <v>14</v>
      </c>
      <c r="E266" s="2">
        <v>60</v>
      </c>
      <c r="F266" s="2">
        <v>72</v>
      </c>
      <c r="G266" s="2">
        <v>92</v>
      </c>
      <c r="H266" s="2">
        <v>91</v>
      </c>
      <c r="I266" s="2">
        <v>75</v>
      </c>
      <c r="J266" s="2">
        <v>99</v>
      </c>
      <c r="K266" s="2">
        <v>76</v>
      </c>
      <c r="L266" s="2">
        <v>88</v>
      </c>
      <c r="M266" s="4">
        <v>63</v>
      </c>
      <c r="N266" s="4">
        <v>81</v>
      </c>
      <c r="O266" s="4">
        <v>67</v>
      </c>
      <c r="P266" s="4">
        <v>55</v>
      </c>
      <c r="Q266" s="4">
        <v>60</v>
      </c>
      <c r="R266" s="4">
        <v>95</v>
      </c>
      <c r="S266" s="4">
        <v>74</v>
      </c>
      <c r="T266" s="4">
        <v>86</v>
      </c>
      <c r="U266" s="4">
        <v>93</v>
      </c>
      <c r="V266" s="4"/>
      <c r="W266" s="4"/>
      <c r="X266" s="4"/>
      <c r="Y266" s="4"/>
      <c r="Z266" s="4"/>
      <c r="AA266" s="4"/>
      <c r="AB266" s="4"/>
      <c r="AC266" s="2">
        <v>82</v>
      </c>
      <c r="AD266" s="4">
        <v>95.2</v>
      </c>
      <c r="AE266" s="6">
        <f>(E266*5+F266*2+G266*2+H266*3+I266*3+J266*0+K266*2+L266*2+M266*3+N266*1+O266*4+P266*5+Q266*3+R266*0+S266*2+T266*3+U266*2+AC266+AD266)/44</f>
        <v>73.095454545454544</v>
      </c>
      <c r="AF266" s="6">
        <v>0.04</v>
      </c>
      <c r="AG266" s="6">
        <f t="shared" si="14"/>
        <v>73.13545454545455</v>
      </c>
    </row>
    <row r="267" spans="1:33" x14ac:dyDescent="0.2">
      <c r="A267" s="2">
        <v>266</v>
      </c>
      <c r="B267" s="2">
        <v>2021112173</v>
      </c>
      <c r="C267" s="2" t="s">
        <v>13</v>
      </c>
      <c r="D267" s="2" t="s">
        <v>20</v>
      </c>
      <c r="E267" s="2">
        <v>78</v>
      </c>
      <c r="F267" s="2">
        <v>46</v>
      </c>
      <c r="G267" s="2">
        <v>88</v>
      </c>
      <c r="H267" s="2">
        <v>80</v>
      </c>
      <c r="I267" s="2">
        <v>65</v>
      </c>
      <c r="J267" s="2">
        <v>92</v>
      </c>
      <c r="K267" s="2">
        <v>71</v>
      </c>
      <c r="L267" s="2">
        <v>85</v>
      </c>
      <c r="M267" s="4">
        <v>76</v>
      </c>
      <c r="N267" s="4">
        <v>82</v>
      </c>
      <c r="O267" s="4">
        <v>54</v>
      </c>
      <c r="P267" s="4">
        <v>76</v>
      </c>
      <c r="Q267" s="4">
        <v>59</v>
      </c>
      <c r="R267" s="4">
        <v>92</v>
      </c>
      <c r="S267" s="4">
        <v>72</v>
      </c>
      <c r="T267" s="4">
        <v>79</v>
      </c>
      <c r="U267" s="4">
        <v>94</v>
      </c>
      <c r="V267" s="4"/>
      <c r="W267" s="4"/>
      <c r="X267" s="4"/>
      <c r="Y267" s="4"/>
      <c r="Z267" s="4"/>
      <c r="AA267" s="4"/>
      <c r="AB267" s="4"/>
      <c r="AC267" s="2">
        <v>64</v>
      </c>
      <c r="AD267" s="4">
        <v>78</v>
      </c>
      <c r="AE267" s="6">
        <f>(E267*5+F267*2+G267*2+H267*3+I267*3+J267*0+K267*2+L267*2+M267*3+N267*1+O267*4+P267*5+Q267*3+R267*0+S267*2+T267*3+U267*2+AC267+AD267)/44</f>
        <v>72.704545454545453</v>
      </c>
      <c r="AF267" s="6">
        <v>0.3</v>
      </c>
      <c r="AG267" s="6">
        <f t="shared" si="14"/>
        <v>73.00454545454545</v>
      </c>
    </row>
    <row r="268" spans="1:33" x14ac:dyDescent="0.2">
      <c r="A268" s="2">
        <v>267</v>
      </c>
      <c r="B268" s="2">
        <v>2021111844</v>
      </c>
      <c r="C268" s="2" t="s">
        <v>13</v>
      </c>
      <c r="D268" s="2" t="s">
        <v>22</v>
      </c>
      <c r="E268" s="2">
        <v>67</v>
      </c>
      <c r="F268" s="2">
        <v>57</v>
      </c>
      <c r="G268" s="2">
        <v>91</v>
      </c>
      <c r="H268" s="2">
        <v>88</v>
      </c>
      <c r="I268" s="2">
        <v>60</v>
      </c>
      <c r="J268" s="2">
        <v>93</v>
      </c>
      <c r="K268" s="2">
        <v>83</v>
      </c>
      <c r="L268" s="2">
        <v>89</v>
      </c>
      <c r="M268" s="2">
        <v>68</v>
      </c>
      <c r="N268" s="2">
        <v>86</v>
      </c>
      <c r="O268" s="2">
        <v>73</v>
      </c>
      <c r="P268" s="2">
        <v>54</v>
      </c>
      <c r="Q268" s="2">
        <v>66</v>
      </c>
      <c r="R268" s="2">
        <v>93</v>
      </c>
      <c r="S268" s="2">
        <v>79</v>
      </c>
      <c r="T268" s="2">
        <v>76</v>
      </c>
      <c r="U268" s="5">
        <v>97</v>
      </c>
      <c r="V268" s="4"/>
      <c r="W268" s="4"/>
      <c r="X268" s="4"/>
      <c r="Y268" s="4"/>
      <c r="Z268" s="4"/>
      <c r="AA268" s="4"/>
      <c r="AB268" s="4"/>
      <c r="AC268" s="2">
        <v>80</v>
      </c>
      <c r="AD268" s="2">
        <v>81.2</v>
      </c>
      <c r="AE268" s="6">
        <f>(E268*5+F268*2+G268*2+H268*3+I268*3+J268*0+K268*2+L268*2+M268*3+N268*1+O268*4+P268*5+Q268*3+R268*0+S268*2+T268*3+U268*2+AC268+AD268)/44</f>
        <v>72.959090909090904</v>
      </c>
      <c r="AF268" s="6">
        <v>0</v>
      </c>
      <c r="AG268" s="6">
        <f t="shared" si="14"/>
        <v>72.959090909090904</v>
      </c>
    </row>
    <row r="269" spans="1:33" x14ac:dyDescent="0.2">
      <c r="A269" s="2">
        <v>268</v>
      </c>
      <c r="B269" s="2">
        <v>2021112148</v>
      </c>
      <c r="C269" s="2" t="s">
        <v>15</v>
      </c>
      <c r="D269" s="2" t="s">
        <v>21</v>
      </c>
      <c r="E269" s="2">
        <v>69</v>
      </c>
      <c r="F269" s="2">
        <v>72</v>
      </c>
      <c r="G269" s="2">
        <v>88</v>
      </c>
      <c r="H269" s="2">
        <v>89</v>
      </c>
      <c r="I269" s="2">
        <v>76</v>
      </c>
      <c r="J269" s="2">
        <v>92</v>
      </c>
      <c r="K269" s="2">
        <v>73</v>
      </c>
      <c r="L269" s="2">
        <v>82</v>
      </c>
      <c r="M269" s="4">
        <v>69</v>
      </c>
      <c r="N269" s="4">
        <v>88</v>
      </c>
      <c r="O269" s="4">
        <v>61</v>
      </c>
      <c r="P269" s="4">
        <v>53</v>
      </c>
      <c r="Q269" s="4">
        <v>62</v>
      </c>
      <c r="R269" s="4">
        <v>90</v>
      </c>
      <c r="S269" s="4">
        <v>65</v>
      </c>
      <c r="T269" s="4">
        <v>76</v>
      </c>
      <c r="U269" s="4">
        <v>93</v>
      </c>
      <c r="V269" s="4">
        <v>90</v>
      </c>
      <c r="W269" s="4"/>
      <c r="X269" s="4"/>
      <c r="Y269" s="4"/>
      <c r="Z269" s="4"/>
      <c r="AA269" s="4"/>
      <c r="AB269" s="4"/>
      <c r="AC269" s="2">
        <v>76</v>
      </c>
      <c r="AD269" s="4">
        <v>94</v>
      </c>
      <c r="AE269" s="6">
        <f>(E269*5+F269*2+G269*2+H269*3+I269*3+J269*0+K269*2+L269*2+M269*3+N269*1+O269*4+P269*5+Q269*3+R269*0+S269*2+T269*3+U269*2+V269*2+AC269+AD269)/46</f>
        <v>72.913043478260875</v>
      </c>
      <c r="AF269" s="6">
        <v>0.04</v>
      </c>
      <c r="AG269" s="6">
        <f t="shared" si="14"/>
        <v>72.953043478260881</v>
      </c>
    </row>
    <row r="270" spans="1:33" x14ac:dyDescent="0.2">
      <c r="A270" s="2">
        <v>269</v>
      </c>
      <c r="B270" s="2">
        <v>2021111948</v>
      </c>
      <c r="C270" s="2" t="s">
        <v>13</v>
      </c>
      <c r="D270" s="2" t="s">
        <v>25</v>
      </c>
      <c r="E270" s="2">
        <v>62</v>
      </c>
      <c r="F270" s="2">
        <v>60</v>
      </c>
      <c r="G270" s="2">
        <v>89</v>
      </c>
      <c r="H270" s="2">
        <v>84</v>
      </c>
      <c r="I270" s="2">
        <v>73</v>
      </c>
      <c r="J270" s="2">
        <v>94</v>
      </c>
      <c r="K270" s="2">
        <v>73</v>
      </c>
      <c r="L270" s="2">
        <v>84</v>
      </c>
      <c r="M270" s="4">
        <v>72</v>
      </c>
      <c r="N270" s="4">
        <v>77</v>
      </c>
      <c r="O270" s="4">
        <v>60</v>
      </c>
      <c r="P270" s="4">
        <v>72</v>
      </c>
      <c r="Q270" s="4">
        <v>64</v>
      </c>
      <c r="R270" s="4">
        <v>90</v>
      </c>
      <c r="S270" s="4">
        <v>71</v>
      </c>
      <c r="T270" s="4">
        <v>82</v>
      </c>
      <c r="U270" s="4">
        <v>87</v>
      </c>
      <c r="V270" s="4"/>
      <c r="W270" s="4"/>
      <c r="X270" s="4"/>
      <c r="Y270" s="4"/>
      <c r="Z270" s="4"/>
      <c r="AA270" s="4"/>
      <c r="AB270" s="4"/>
      <c r="AC270" s="2">
        <v>82</v>
      </c>
      <c r="AD270" s="4">
        <v>87</v>
      </c>
      <c r="AE270" s="6">
        <f t="shared" ref="AE270:AE279" si="15">(E270*5+F270*2+G270*2+H270*3+I270*3+J270*0+K270*2+L270*2+M270*3+N270*1+O270*4+P270*5+Q270*3+R270*0+S270*2+T270*3+U270*2+AC270+AD270)/44</f>
        <v>72.931818181818187</v>
      </c>
      <c r="AF270" s="6">
        <v>0</v>
      </c>
      <c r="AG270" s="6">
        <f t="shared" si="14"/>
        <v>72.931818181818187</v>
      </c>
    </row>
    <row r="271" spans="1:33" x14ac:dyDescent="0.2">
      <c r="A271" s="2">
        <v>270</v>
      </c>
      <c r="B271" s="2">
        <v>2021112017</v>
      </c>
      <c r="C271" s="2" t="s">
        <v>13</v>
      </c>
      <c r="D271" s="2" t="s">
        <v>16</v>
      </c>
      <c r="E271" s="2">
        <v>60</v>
      </c>
      <c r="F271" s="2">
        <v>66</v>
      </c>
      <c r="G271" s="2">
        <v>93</v>
      </c>
      <c r="H271" s="2">
        <v>92</v>
      </c>
      <c r="I271" s="2">
        <v>71</v>
      </c>
      <c r="J271" s="2">
        <v>88</v>
      </c>
      <c r="K271" s="2">
        <v>66</v>
      </c>
      <c r="L271" s="2">
        <v>95</v>
      </c>
      <c r="M271" s="4">
        <v>67</v>
      </c>
      <c r="N271" s="4">
        <v>77</v>
      </c>
      <c r="O271" s="4">
        <v>86</v>
      </c>
      <c r="P271" s="4">
        <v>63</v>
      </c>
      <c r="Q271" s="4">
        <v>52</v>
      </c>
      <c r="R271" s="4">
        <v>89</v>
      </c>
      <c r="S271" s="4">
        <v>66</v>
      </c>
      <c r="T271" s="4">
        <v>74</v>
      </c>
      <c r="U271" s="4">
        <v>80</v>
      </c>
      <c r="V271" s="4"/>
      <c r="W271" s="4"/>
      <c r="X271" s="4"/>
      <c r="Y271" s="4"/>
      <c r="Z271" s="4"/>
      <c r="AA271" s="4"/>
      <c r="AB271" s="4"/>
      <c r="AC271" s="2">
        <v>85</v>
      </c>
      <c r="AD271" s="4">
        <v>78.8</v>
      </c>
      <c r="AE271" s="6">
        <f t="shared" si="15"/>
        <v>72.722727272727283</v>
      </c>
      <c r="AF271" s="6">
        <v>0</v>
      </c>
      <c r="AG271" s="6">
        <f t="shared" si="14"/>
        <v>72.722727272727283</v>
      </c>
    </row>
    <row r="272" spans="1:33" x14ac:dyDescent="0.2">
      <c r="A272" s="2">
        <v>271</v>
      </c>
      <c r="B272" s="2">
        <v>2021111852</v>
      </c>
      <c r="C272" s="2" t="s">
        <v>13</v>
      </c>
      <c r="D272" s="2" t="s">
        <v>22</v>
      </c>
      <c r="E272" s="2">
        <v>63</v>
      </c>
      <c r="F272" s="2">
        <v>64</v>
      </c>
      <c r="G272" s="2">
        <v>88</v>
      </c>
      <c r="H272" s="2">
        <v>81</v>
      </c>
      <c r="I272" s="2">
        <v>78</v>
      </c>
      <c r="J272" s="2">
        <v>81</v>
      </c>
      <c r="K272" s="2">
        <v>73</v>
      </c>
      <c r="L272" s="2">
        <v>87</v>
      </c>
      <c r="M272" s="2">
        <v>72</v>
      </c>
      <c r="N272" s="2">
        <v>77</v>
      </c>
      <c r="O272" s="2">
        <v>73</v>
      </c>
      <c r="P272" s="2">
        <v>46</v>
      </c>
      <c r="Q272" s="2">
        <v>80</v>
      </c>
      <c r="R272" s="2">
        <v>90</v>
      </c>
      <c r="S272" s="2">
        <v>70</v>
      </c>
      <c r="T272" s="2">
        <v>80</v>
      </c>
      <c r="U272" s="5">
        <v>91</v>
      </c>
      <c r="V272" s="4"/>
      <c r="W272" s="4"/>
      <c r="X272" s="4"/>
      <c r="Y272" s="4"/>
      <c r="Z272" s="4"/>
      <c r="AA272" s="4"/>
      <c r="AB272" s="4"/>
      <c r="AC272" s="2">
        <v>78</v>
      </c>
      <c r="AD272" s="2">
        <v>82.4</v>
      </c>
      <c r="AE272" s="6">
        <f t="shared" si="15"/>
        <v>72.577272727272728</v>
      </c>
      <c r="AF272" s="6">
        <v>0</v>
      </c>
      <c r="AG272" s="6">
        <f t="shared" si="14"/>
        <v>72.577272727272728</v>
      </c>
    </row>
    <row r="273" spans="1:33" x14ac:dyDescent="0.2">
      <c r="A273" s="2">
        <v>272</v>
      </c>
      <c r="B273" s="2">
        <v>2021112000</v>
      </c>
      <c r="C273" s="2" t="s">
        <v>13</v>
      </c>
      <c r="D273" s="2" t="s">
        <v>14</v>
      </c>
      <c r="E273" s="2">
        <v>60</v>
      </c>
      <c r="F273" s="2">
        <v>81</v>
      </c>
      <c r="G273" s="2">
        <v>92</v>
      </c>
      <c r="H273" s="2">
        <v>87</v>
      </c>
      <c r="I273" s="2">
        <v>75</v>
      </c>
      <c r="J273" s="2">
        <v>86</v>
      </c>
      <c r="K273" s="2">
        <v>67</v>
      </c>
      <c r="L273" s="2">
        <v>86</v>
      </c>
      <c r="M273" s="4">
        <v>69</v>
      </c>
      <c r="N273" s="4">
        <v>81</v>
      </c>
      <c r="O273" s="4">
        <v>76</v>
      </c>
      <c r="P273" s="4">
        <v>60</v>
      </c>
      <c r="Q273" s="4">
        <v>57</v>
      </c>
      <c r="R273" s="4">
        <v>91</v>
      </c>
      <c r="S273" s="4">
        <v>63</v>
      </c>
      <c r="T273" s="4">
        <v>73</v>
      </c>
      <c r="U273" s="4">
        <v>85</v>
      </c>
      <c r="V273" s="4"/>
      <c r="W273" s="4"/>
      <c r="X273" s="4"/>
      <c r="Y273" s="4"/>
      <c r="Z273" s="4"/>
      <c r="AA273" s="4"/>
      <c r="AB273" s="4"/>
      <c r="AC273" s="2">
        <v>84</v>
      </c>
      <c r="AD273" s="4">
        <v>93.4</v>
      </c>
      <c r="AE273" s="6">
        <f t="shared" si="15"/>
        <v>72.577272727272728</v>
      </c>
      <c r="AF273" s="6">
        <v>0</v>
      </c>
      <c r="AG273" s="6">
        <f t="shared" si="14"/>
        <v>72.577272727272728</v>
      </c>
    </row>
    <row r="274" spans="1:33" x14ac:dyDescent="0.2">
      <c r="A274" s="2">
        <v>273</v>
      </c>
      <c r="B274" s="2">
        <v>2021112168</v>
      </c>
      <c r="C274" s="2" t="s">
        <v>13</v>
      </c>
      <c r="D274" s="2" t="s">
        <v>20</v>
      </c>
      <c r="E274" s="2">
        <v>61</v>
      </c>
      <c r="F274" s="2">
        <v>64</v>
      </c>
      <c r="G274" s="2">
        <v>91</v>
      </c>
      <c r="H274" s="2">
        <v>88</v>
      </c>
      <c r="I274" s="2">
        <v>70</v>
      </c>
      <c r="J274" s="2">
        <v>92</v>
      </c>
      <c r="K274" s="2">
        <v>75</v>
      </c>
      <c r="L274" s="2">
        <v>91</v>
      </c>
      <c r="M274" s="4">
        <v>73</v>
      </c>
      <c r="N274" s="4">
        <v>82</v>
      </c>
      <c r="O274" s="4">
        <v>68</v>
      </c>
      <c r="P274" s="4">
        <v>60</v>
      </c>
      <c r="Q274" s="4">
        <v>68</v>
      </c>
      <c r="R274" s="4">
        <v>95</v>
      </c>
      <c r="S274" s="4">
        <v>73</v>
      </c>
      <c r="T274" s="4">
        <v>80</v>
      </c>
      <c r="U274" s="4">
        <v>83</v>
      </c>
      <c r="V274" s="4"/>
      <c r="W274" s="4"/>
      <c r="X274" s="4"/>
      <c r="Y274" s="4"/>
      <c r="Z274" s="4"/>
      <c r="AA274" s="4"/>
      <c r="AB274" s="4"/>
      <c r="AC274" s="2">
        <v>72</v>
      </c>
      <c r="AD274" s="4">
        <v>69.2</v>
      </c>
      <c r="AE274" s="6">
        <f t="shared" si="15"/>
        <v>72.527272727272717</v>
      </c>
      <c r="AF274" s="6">
        <v>0</v>
      </c>
      <c r="AG274" s="6">
        <f t="shared" si="14"/>
        <v>72.527272727272717</v>
      </c>
    </row>
    <row r="275" spans="1:33" x14ac:dyDescent="0.2">
      <c r="A275" s="2">
        <v>274</v>
      </c>
      <c r="B275" s="2">
        <v>2021111931</v>
      </c>
      <c r="C275" s="2" t="s">
        <v>13</v>
      </c>
      <c r="D275" s="2" t="s">
        <v>24</v>
      </c>
      <c r="E275" s="2">
        <v>60</v>
      </c>
      <c r="F275" s="2">
        <v>72</v>
      </c>
      <c r="G275" s="2">
        <v>82</v>
      </c>
      <c r="H275" s="2">
        <v>82</v>
      </c>
      <c r="I275" s="2">
        <v>63</v>
      </c>
      <c r="J275" s="2">
        <v>82</v>
      </c>
      <c r="K275" s="2">
        <v>81</v>
      </c>
      <c r="L275" s="2">
        <v>82</v>
      </c>
      <c r="M275" s="4">
        <v>84</v>
      </c>
      <c r="N275" s="4">
        <v>80</v>
      </c>
      <c r="O275" s="4">
        <v>73</v>
      </c>
      <c r="P275" s="4">
        <v>47</v>
      </c>
      <c r="Q275" s="4">
        <v>82</v>
      </c>
      <c r="R275" s="4">
        <v>88</v>
      </c>
      <c r="S275" s="4">
        <v>72</v>
      </c>
      <c r="T275" s="4">
        <v>73</v>
      </c>
      <c r="U275" s="4">
        <v>95</v>
      </c>
      <c r="V275" s="4"/>
      <c r="W275" s="4"/>
      <c r="X275" s="4"/>
      <c r="Y275" s="4"/>
      <c r="Z275" s="4"/>
      <c r="AA275" s="4"/>
      <c r="AB275" s="4"/>
      <c r="AC275" s="2">
        <v>71</v>
      </c>
      <c r="AD275" s="4">
        <v>87.2</v>
      </c>
      <c r="AE275" s="6">
        <f t="shared" si="15"/>
        <v>72.390909090909091</v>
      </c>
      <c r="AF275" s="6">
        <v>0</v>
      </c>
      <c r="AG275" s="6">
        <f t="shared" si="14"/>
        <v>72.390909090909091</v>
      </c>
    </row>
    <row r="276" spans="1:33" x14ac:dyDescent="0.2">
      <c r="A276" s="2">
        <v>275</v>
      </c>
      <c r="B276" s="2">
        <v>2021112033</v>
      </c>
      <c r="C276" s="2" t="s">
        <v>13</v>
      </c>
      <c r="D276" s="2" t="s">
        <v>16</v>
      </c>
      <c r="E276" s="2">
        <v>55</v>
      </c>
      <c r="F276" s="2">
        <v>78</v>
      </c>
      <c r="G276" s="2">
        <v>93</v>
      </c>
      <c r="H276" s="2">
        <v>91</v>
      </c>
      <c r="I276" s="2">
        <v>68</v>
      </c>
      <c r="J276" s="2">
        <v>100</v>
      </c>
      <c r="K276" s="2">
        <v>68</v>
      </c>
      <c r="L276" s="2">
        <v>90</v>
      </c>
      <c r="M276" s="4">
        <v>62</v>
      </c>
      <c r="N276" s="4">
        <v>79</v>
      </c>
      <c r="O276" s="4">
        <v>61</v>
      </c>
      <c r="P276" s="4">
        <v>68</v>
      </c>
      <c r="Q276" s="4">
        <v>70</v>
      </c>
      <c r="R276" s="4">
        <v>75</v>
      </c>
      <c r="S276" s="4">
        <v>76</v>
      </c>
      <c r="T276" s="4">
        <v>68</v>
      </c>
      <c r="U276" s="4">
        <v>82</v>
      </c>
      <c r="V276" s="4"/>
      <c r="W276" s="4"/>
      <c r="X276" s="4"/>
      <c r="Y276" s="4"/>
      <c r="Z276" s="4"/>
      <c r="AA276" s="4"/>
      <c r="AB276" s="4"/>
      <c r="AC276" s="2">
        <v>90</v>
      </c>
      <c r="AD276" s="4">
        <v>86.8</v>
      </c>
      <c r="AE276" s="6">
        <f t="shared" si="15"/>
        <v>71.95</v>
      </c>
      <c r="AF276" s="6">
        <v>0</v>
      </c>
      <c r="AG276" s="6">
        <f t="shared" si="14"/>
        <v>71.95</v>
      </c>
    </row>
    <row r="277" spans="1:33" x14ac:dyDescent="0.2">
      <c r="A277" s="2">
        <v>276</v>
      </c>
      <c r="B277" s="2">
        <v>2021111907</v>
      </c>
      <c r="C277" s="2" t="s">
        <v>15</v>
      </c>
      <c r="D277" s="2" t="s">
        <v>24</v>
      </c>
      <c r="E277" s="2">
        <v>72</v>
      </c>
      <c r="F277" s="2">
        <v>43</v>
      </c>
      <c r="G277" s="2">
        <v>94</v>
      </c>
      <c r="H277" s="2">
        <v>82</v>
      </c>
      <c r="I277" s="2">
        <v>67</v>
      </c>
      <c r="J277" s="2">
        <v>94</v>
      </c>
      <c r="K277" s="2">
        <v>73</v>
      </c>
      <c r="L277" s="2">
        <v>96</v>
      </c>
      <c r="M277" s="4">
        <v>69</v>
      </c>
      <c r="N277" s="4">
        <v>77</v>
      </c>
      <c r="O277" s="4">
        <v>53</v>
      </c>
      <c r="P277" s="4">
        <v>65</v>
      </c>
      <c r="Q277" s="4">
        <v>57</v>
      </c>
      <c r="R277" s="4">
        <v>84</v>
      </c>
      <c r="S277" s="4">
        <v>73</v>
      </c>
      <c r="T277" s="4">
        <v>81</v>
      </c>
      <c r="U277" s="4">
        <v>92</v>
      </c>
      <c r="V277" s="4"/>
      <c r="W277" s="4"/>
      <c r="X277" s="4"/>
      <c r="Y277" s="4"/>
      <c r="Z277" s="4"/>
      <c r="AA277" s="4"/>
      <c r="AB277" s="4"/>
      <c r="AC277" s="2">
        <v>86</v>
      </c>
      <c r="AD277" s="4">
        <v>83.3</v>
      </c>
      <c r="AE277" s="6">
        <f t="shared" si="15"/>
        <v>71.665909090909096</v>
      </c>
      <c r="AF277" s="6">
        <v>0.12</v>
      </c>
      <c r="AG277" s="6">
        <f t="shared" si="14"/>
        <v>71.785909090909101</v>
      </c>
    </row>
    <row r="278" spans="1:33" x14ac:dyDescent="0.2">
      <c r="A278" s="2">
        <v>277</v>
      </c>
      <c r="B278" s="2">
        <v>2021111978</v>
      </c>
      <c r="C278" s="2" t="s">
        <v>13</v>
      </c>
      <c r="D278" s="2" t="s">
        <v>14</v>
      </c>
      <c r="E278" s="2">
        <v>65</v>
      </c>
      <c r="F278" s="2">
        <v>66</v>
      </c>
      <c r="G278" s="2">
        <v>91</v>
      </c>
      <c r="H278" s="2">
        <v>91</v>
      </c>
      <c r="I278" s="2">
        <v>82</v>
      </c>
      <c r="J278" s="2">
        <v>96</v>
      </c>
      <c r="K278" s="2">
        <v>76</v>
      </c>
      <c r="L278" s="2">
        <v>81</v>
      </c>
      <c r="M278" s="4">
        <v>66</v>
      </c>
      <c r="N278" s="4">
        <v>74</v>
      </c>
      <c r="O278" s="4">
        <v>60</v>
      </c>
      <c r="P278" s="4">
        <v>63</v>
      </c>
      <c r="Q278" s="4">
        <v>57</v>
      </c>
      <c r="R278" s="4">
        <v>96</v>
      </c>
      <c r="S278" s="4">
        <v>63</v>
      </c>
      <c r="T278" s="4">
        <v>73</v>
      </c>
      <c r="U278" s="4">
        <v>80</v>
      </c>
      <c r="V278" s="4"/>
      <c r="W278" s="4"/>
      <c r="X278" s="4"/>
      <c r="Y278" s="4"/>
      <c r="Z278" s="4"/>
      <c r="AA278" s="4"/>
      <c r="AB278" s="4"/>
      <c r="AC278" s="2">
        <v>77</v>
      </c>
      <c r="AD278" s="4">
        <v>90.2</v>
      </c>
      <c r="AE278" s="6">
        <f t="shared" si="15"/>
        <v>71.413636363636357</v>
      </c>
      <c r="AF278" s="6">
        <v>0.3</v>
      </c>
      <c r="AG278" s="6">
        <f t="shared" si="14"/>
        <v>71.713636363636354</v>
      </c>
    </row>
    <row r="279" spans="1:33" x14ac:dyDescent="0.2">
      <c r="A279" s="2">
        <v>278</v>
      </c>
      <c r="B279" s="2">
        <v>2021111892</v>
      </c>
      <c r="C279" s="2" t="s">
        <v>13</v>
      </c>
      <c r="D279" s="2" t="s">
        <v>23</v>
      </c>
      <c r="E279" s="2">
        <v>70</v>
      </c>
      <c r="F279" s="2">
        <v>63</v>
      </c>
      <c r="G279" s="2">
        <v>87</v>
      </c>
      <c r="H279" s="2">
        <v>79</v>
      </c>
      <c r="I279" s="2">
        <v>76</v>
      </c>
      <c r="J279" s="2">
        <v>90</v>
      </c>
      <c r="K279" s="2">
        <v>69</v>
      </c>
      <c r="L279" s="2">
        <v>91</v>
      </c>
      <c r="M279" s="4">
        <v>77</v>
      </c>
      <c r="N279" s="4">
        <v>72</v>
      </c>
      <c r="O279" s="4">
        <v>62</v>
      </c>
      <c r="P279" s="4">
        <v>54</v>
      </c>
      <c r="Q279" s="4">
        <v>65</v>
      </c>
      <c r="R279" s="4">
        <v>92</v>
      </c>
      <c r="S279" s="4">
        <v>68</v>
      </c>
      <c r="T279" s="4">
        <v>66</v>
      </c>
      <c r="U279" s="4">
        <v>96</v>
      </c>
      <c r="V279" s="4"/>
      <c r="W279" s="4"/>
      <c r="X279" s="4"/>
      <c r="Y279" s="4"/>
      <c r="Z279" s="4"/>
      <c r="AA279" s="4"/>
      <c r="AB279" s="4"/>
      <c r="AC279" s="2">
        <v>87</v>
      </c>
      <c r="AD279" s="4">
        <v>89.6</v>
      </c>
      <c r="AE279" s="6">
        <f t="shared" si="15"/>
        <v>71.672727272727272</v>
      </c>
      <c r="AF279" s="6">
        <v>0</v>
      </c>
      <c r="AG279" s="6">
        <f t="shared" si="14"/>
        <v>71.672727272727272</v>
      </c>
    </row>
    <row r="280" spans="1:33" x14ac:dyDescent="0.2">
      <c r="A280" s="2">
        <v>279</v>
      </c>
      <c r="B280" s="2">
        <v>2021112013</v>
      </c>
      <c r="C280" s="2" t="s">
        <v>13</v>
      </c>
      <c r="D280" s="2" t="s">
        <v>16</v>
      </c>
      <c r="E280" s="2">
        <v>62</v>
      </c>
      <c r="F280" s="2">
        <v>78</v>
      </c>
      <c r="G280" s="2">
        <v>87</v>
      </c>
      <c r="H280" s="2">
        <v>90</v>
      </c>
      <c r="I280" s="2">
        <v>55</v>
      </c>
      <c r="J280" s="2">
        <v>92</v>
      </c>
      <c r="K280" s="2">
        <v>75</v>
      </c>
      <c r="L280" s="2">
        <v>95</v>
      </c>
      <c r="M280" s="4">
        <v>76</v>
      </c>
      <c r="N280" s="4">
        <v>76</v>
      </c>
      <c r="O280" s="4">
        <v>69</v>
      </c>
      <c r="P280" s="4">
        <v>63</v>
      </c>
      <c r="Q280" s="4">
        <v>57</v>
      </c>
      <c r="R280" s="4">
        <v>88</v>
      </c>
      <c r="S280" s="4">
        <v>68</v>
      </c>
      <c r="T280" s="4">
        <v>77</v>
      </c>
      <c r="U280" s="4" t="s">
        <v>36</v>
      </c>
      <c r="V280" s="4"/>
      <c r="W280" s="4"/>
      <c r="X280" s="4"/>
      <c r="Y280" s="4"/>
      <c r="Z280" s="4"/>
      <c r="AA280" s="4"/>
      <c r="AB280" s="4"/>
      <c r="AC280" s="2">
        <v>77</v>
      </c>
      <c r="AD280" s="4">
        <v>80.599999999999994</v>
      </c>
      <c r="AE280" s="6">
        <f>(E280*5+F280*2+G280*2+H280*3+I280*3+J280*0+K280*2+L280*2+M280*3+N280*1+O280*4+P280*5+Q280*3+R280*0+S280*2+T280*3+AC280+AD280)/42</f>
        <v>71.561904761904756</v>
      </c>
      <c r="AF280" s="6">
        <v>0</v>
      </c>
      <c r="AG280" s="6">
        <f t="shared" si="14"/>
        <v>71.561904761904756</v>
      </c>
    </row>
    <row r="281" spans="1:33" x14ac:dyDescent="0.2">
      <c r="A281" s="2">
        <v>280</v>
      </c>
      <c r="B281" s="2">
        <v>2021112153</v>
      </c>
      <c r="C281" s="2" t="s">
        <v>13</v>
      </c>
      <c r="D281" s="2" t="s">
        <v>21</v>
      </c>
      <c r="E281" s="2">
        <v>58</v>
      </c>
      <c r="F281" s="2">
        <v>59</v>
      </c>
      <c r="G281" s="2">
        <v>87</v>
      </c>
      <c r="H281" s="2">
        <v>91</v>
      </c>
      <c r="I281" s="2">
        <v>75</v>
      </c>
      <c r="J281" s="2">
        <v>92</v>
      </c>
      <c r="K281" s="2">
        <v>80</v>
      </c>
      <c r="L281" s="2">
        <v>86</v>
      </c>
      <c r="M281" s="4">
        <v>67</v>
      </c>
      <c r="N281" s="4">
        <v>81</v>
      </c>
      <c r="O281" s="4">
        <v>54</v>
      </c>
      <c r="P281" s="4">
        <v>58</v>
      </c>
      <c r="Q281" s="4">
        <v>63</v>
      </c>
      <c r="R281" s="4">
        <v>84</v>
      </c>
      <c r="S281" s="4">
        <v>81</v>
      </c>
      <c r="T281" s="4">
        <v>82</v>
      </c>
      <c r="U281" s="4">
        <v>86</v>
      </c>
      <c r="V281" s="4"/>
      <c r="W281" s="4"/>
      <c r="X281" s="4"/>
      <c r="Y281" s="4"/>
      <c r="Z281" s="4"/>
      <c r="AA281" s="4"/>
      <c r="AB281" s="4"/>
      <c r="AC281" s="2">
        <v>70</v>
      </c>
      <c r="AD281" s="4">
        <v>92.6</v>
      </c>
      <c r="AE281" s="6">
        <f>(E281*5+F281*2+G281*2+H281*3+I281*3+J281*0+K281*2+L281*2+M281*3+N281*1+O281*4+P281*5+Q281*3+R281*0+S281*2+T281*3+U281*2+AC281+AD281)/44</f>
        <v>71.172727272727272</v>
      </c>
      <c r="AF281" s="6">
        <v>0</v>
      </c>
      <c r="AG281" s="6">
        <f t="shared" si="14"/>
        <v>71.172727272727272</v>
      </c>
    </row>
    <row r="282" spans="1:33" x14ac:dyDescent="0.2">
      <c r="A282" s="2">
        <v>281</v>
      </c>
      <c r="B282" s="2">
        <v>2021111941</v>
      </c>
      <c r="C282" s="2" t="s">
        <v>15</v>
      </c>
      <c r="D282" s="2" t="s">
        <v>25</v>
      </c>
      <c r="E282" s="2">
        <v>64</v>
      </c>
      <c r="F282" s="2">
        <v>83</v>
      </c>
      <c r="G282" s="2">
        <v>90</v>
      </c>
      <c r="H282" s="2">
        <v>85</v>
      </c>
      <c r="I282" s="2">
        <v>68</v>
      </c>
      <c r="J282" s="2">
        <v>94</v>
      </c>
      <c r="K282" s="2">
        <v>73</v>
      </c>
      <c r="L282" s="2">
        <v>85</v>
      </c>
      <c r="M282" s="4">
        <v>64</v>
      </c>
      <c r="N282" s="4">
        <v>79</v>
      </c>
      <c r="O282" s="4">
        <v>44</v>
      </c>
      <c r="P282" s="4">
        <v>67</v>
      </c>
      <c r="Q282" s="4">
        <v>61</v>
      </c>
      <c r="R282" s="4">
        <v>93</v>
      </c>
      <c r="S282" s="4">
        <v>74</v>
      </c>
      <c r="T282" s="4">
        <v>77</v>
      </c>
      <c r="U282" s="4">
        <v>91</v>
      </c>
      <c r="V282" s="4"/>
      <c r="W282" s="4"/>
      <c r="X282" s="4"/>
      <c r="Y282" s="4"/>
      <c r="Z282" s="4"/>
      <c r="AA282" s="4"/>
      <c r="AB282" s="4"/>
      <c r="AC282" s="2">
        <v>66</v>
      </c>
      <c r="AD282" s="4">
        <v>89.8</v>
      </c>
      <c r="AE282" s="6">
        <f>(E282*5+F282*2+G282*2+H282*3+I282*3+J282*0+K282*2+L282*2+M282*3+N282*1+O282*4+P282*5+Q282*3+R282*0+S282*2+T282*3+U282*2+AC282+AD282)/44</f>
        <v>70.972727272727283</v>
      </c>
      <c r="AF282" s="6">
        <v>0.12</v>
      </c>
      <c r="AG282" s="6">
        <f t="shared" si="14"/>
        <v>71.092727272727288</v>
      </c>
    </row>
    <row r="283" spans="1:33" x14ac:dyDescent="0.2">
      <c r="A283" s="2">
        <v>282</v>
      </c>
      <c r="B283" s="2">
        <v>2021111991</v>
      </c>
      <c r="C283" s="2" t="s">
        <v>13</v>
      </c>
      <c r="D283" s="2" t="s">
        <v>14</v>
      </c>
      <c r="E283" s="2">
        <v>48</v>
      </c>
      <c r="F283" s="2">
        <v>63</v>
      </c>
      <c r="G283" s="2">
        <v>94</v>
      </c>
      <c r="H283" s="2">
        <v>90</v>
      </c>
      <c r="I283" s="2">
        <v>61</v>
      </c>
      <c r="J283" s="2">
        <v>96</v>
      </c>
      <c r="K283" s="2">
        <v>70</v>
      </c>
      <c r="L283" s="2">
        <v>90</v>
      </c>
      <c r="M283" s="4">
        <v>64</v>
      </c>
      <c r="N283" s="4">
        <v>80</v>
      </c>
      <c r="O283" s="4">
        <v>79</v>
      </c>
      <c r="P283" s="4">
        <v>60</v>
      </c>
      <c r="Q283" s="4">
        <v>60</v>
      </c>
      <c r="R283" s="4">
        <v>87</v>
      </c>
      <c r="S283" s="4">
        <v>69</v>
      </c>
      <c r="T283" s="4">
        <v>76</v>
      </c>
      <c r="U283" s="4">
        <v>95</v>
      </c>
      <c r="V283" s="4"/>
      <c r="W283" s="4"/>
      <c r="X283" s="4"/>
      <c r="Y283" s="4"/>
      <c r="Z283" s="4"/>
      <c r="AA283" s="4"/>
      <c r="AB283" s="4"/>
      <c r="AC283" s="2">
        <v>78</v>
      </c>
      <c r="AD283" s="4">
        <v>92</v>
      </c>
      <c r="AE283" s="6">
        <f>(E283*5+F283*2+G283*2+H283*3+I283*3+J283*0+K283*2+L283*2+M283*3+N283*1+O283*4+P283*5+Q283*3+R283*0+S283*2+T283*3+U283*2+AC283+AD283)/44</f>
        <v>70.931818181818187</v>
      </c>
      <c r="AF283" s="6">
        <v>0</v>
      </c>
      <c r="AG283" s="6">
        <f t="shared" si="14"/>
        <v>70.931818181818187</v>
      </c>
    </row>
    <row r="284" spans="1:33" x14ac:dyDescent="0.2">
      <c r="A284" s="2">
        <v>283</v>
      </c>
      <c r="B284" s="2">
        <v>2021111901</v>
      </c>
      <c r="C284" s="2" t="s">
        <v>13</v>
      </c>
      <c r="D284" s="2" t="s">
        <v>23</v>
      </c>
      <c r="E284" s="2">
        <v>57</v>
      </c>
      <c r="F284" s="2">
        <v>58</v>
      </c>
      <c r="G284" s="2">
        <v>87</v>
      </c>
      <c r="H284" s="2">
        <v>83</v>
      </c>
      <c r="I284" s="2">
        <v>68</v>
      </c>
      <c r="J284" s="2">
        <v>85</v>
      </c>
      <c r="K284" s="2">
        <v>68</v>
      </c>
      <c r="L284" s="2">
        <v>95</v>
      </c>
      <c r="M284" s="4">
        <v>75</v>
      </c>
      <c r="N284" s="4">
        <v>71</v>
      </c>
      <c r="O284" s="4">
        <v>61</v>
      </c>
      <c r="P284" s="4">
        <v>52</v>
      </c>
      <c r="Q284" s="4">
        <v>71</v>
      </c>
      <c r="R284" s="4">
        <v>93</v>
      </c>
      <c r="S284" s="4">
        <v>70</v>
      </c>
      <c r="T284" s="4">
        <v>84</v>
      </c>
      <c r="U284" s="4">
        <v>95</v>
      </c>
      <c r="V284" s="4"/>
      <c r="W284" s="4"/>
      <c r="X284" s="4"/>
      <c r="Y284" s="4"/>
      <c r="Z284" s="4"/>
      <c r="AA284" s="4"/>
      <c r="AB284" s="4"/>
      <c r="AC284" s="2">
        <v>75</v>
      </c>
      <c r="AD284" s="4">
        <v>81.400000000000006</v>
      </c>
      <c r="AE284" s="6">
        <f>(E284*5+F284*2+G284*2+H284*3+I284*3+J284*0+K284*2+L284*2+M284*3+N284*1+O284*4+P284*5+Q284*3+R284*0+S284*2+T284*3+U284*2+AC284+AD284)/44</f>
        <v>70.577272727272728</v>
      </c>
      <c r="AF284" s="6">
        <v>0.3</v>
      </c>
      <c r="AG284" s="6">
        <f t="shared" si="14"/>
        <v>70.877272727272725</v>
      </c>
    </row>
    <row r="285" spans="1:33" x14ac:dyDescent="0.2">
      <c r="A285" s="2">
        <v>284</v>
      </c>
      <c r="B285" s="2">
        <v>2021111923</v>
      </c>
      <c r="C285" s="2" t="s">
        <v>13</v>
      </c>
      <c r="D285" s="2" t="s">
        <v>24</v>
      </c>
      <c r="E285" s="2">
        <v>63</v>
      </c>
      <c r="F285" s="2">
        <v>70</v>
      </c>
      <c r="G285" s="2">
        <v>90</v>
      </c>
      <c r="H285" s="2">
        <v>86</v>
      </c>
      <c r="I285" s="2">
        <v>73</v>
      </c>
      <c r="J285" s="2">
        <v>81</v>
      </c>
      <c r="K285" s="2">
        <v>78</v>
      </c>
      <c r="L285" s="2">
        <v>92</v>
      </c>
      <c r="M285" s="4">
        <v>62</v>
      </c>
      <c r="N285" s="4">
        <v>70</v>
      </c>
      <c r="O285" s="4">
        <v>60</v>
      </c>
      <c r="P285" s="4">
        <v>62</v>
      </c>
      <c r="Q285" s="4">
        <v>66</v>
      </c>
      <c r="R285" s="4">
        <v>85</v>
      </c>
      <c r="S285" s="4">
        <v>60</v>
      </c>
      <c r="T285" s="4">
        <v>81</v>
      </c>
      <c r="U285" s="4" t="s">
        <v>36</v>
      </c>
      <c r="V285" s="4"/>
      <c r="W285" s="4"/>
      <c r="X285" s="4"/>
      <c r="Y285" s="4"/>
      <c r="Z285" s="4"/>
      <c r="AA285" s="4"/>
      <c r="AB285" s="4"/>
      <c r="AC285" s="2">
        <v>73</v>
      </c>
      <c r="AD285" s="4">
        <v>83.3</v>
      </c>
      <c r="AE285" s="6">
        <f>(E285*5+F285*2+G285*2+H285*3+I285*3+J285*0+K285*2+L285*2+M285*3+N285*1+O285*4+P285*5+Q285*3+R285*0+S285*2+T285*3+AC285+AD285)/42</f>
        <v>70.840476190476195</v>
      </c>
      <c r="AF285" s="6">
        <v>0</v>
      </c>
      <c r="AG285" s="6">
        <f t="shared" si="14"/>
        <v>70.840476190476195</v>
      </c>
    </row>
    <row r="286" spans="1:33" x14ac:dyDescent="0.2">
      <c r="A286" s="2">
        <v>285</v>
      </c>
      <c r="B286" s="2">
        <v>2021111889</v>
      </c>
      <c r="C286" s="2" t="s">
        <v>13</v>
      </c>
      <c r="D286" s="2" t="s">
        <v>23</v>
      </c>
      <c r="E286" s="2">
        <v>67</v>
      </c>
      <c r="F286" s="2">
        <v>60</v>
      </c>
      <c r="G286" s="2">
        <v>82</v>
      </c>
      <c r="H286" s="2">
        <v>84</v>
      </c>
      <c r="I286" s="2">
        <v>79</v>
      </c>
      <c r="J286" s="2">
        <v>92</v>
      </c>
      <c r="K286" s="2">
        <v>68</v>
      </c>
      <c r="L286" s="2">
        <v>85</v>
      </c>
      <c r="M286" s="4">
        <v>82</v>
      </c>
      <c r="N286" s="4">
        <v>77</v>
      </c>
      <c r="O286" s="4">
        <v>68</v>
      </c>
      <c r="P286" s="4">
        <v>81</v>
      </c>
      <c r="Q286" s="4">
        <v>62</v>
      </c>
      <c r="R286" s="4">
        <v>91</v>
      </c>
      <c r="S286" s="4">
        <v>60</v>
      </c>
      <c r="T286" s="4">
        <v>74</v>
      </c>
      <c r="U286" s="4">
        <v>0</v>
      </c>
      <c r="V286" s="4"/>
      <c r="W286" s="4"/>
      <c r="X286" s="4"/>
      <c r="Y286" s="4"/>
      <c r="Z286" s="4"/>
      <c r="AA286" s="4"/>
      <c r="AB286" s="4"/>
      <c r="AC286" s="2">
        <v>74</v>
      </c>
      <c r="AD286" s="4">
        <v>78.8</v>
      </c>
      <c r="AE286" s="6">
        <f t="shared" ref="AE286:AE291" si="16">(E286*5+F286*2+G286*2+H286*3+I286*3+J286*0+K286*2+L286*2+M286*3+N286*1+O286*4+P286*5+Q286*3+R286*0+S286*2+T286*3+U286*2+AC286+AD286)/44</f>
        <v>70.336363636363643</v>
      </c>
      <c r="AF286" s="6">
        <v>0.1</v>
      </c>
      <c r="AG286" s="6">
        <f t="shared" si="14"/>
        <v>70.436363636363637</v>
      </c>
    </row>
    <row r="287" spans="1:33" x14ac:dyDescent="0.2">
      <c r="A287" s="2">
        <v>286</v>
      </c>
      <c r="B287" s="2">
        <v>2021112145</v>
      </c>
      <c r="C287" s="2" t="s">
        <v>13</v>
      </c>
      <c r="D287" s="2" t="s">
        <v>21</v>
      </c>
      <c r="E287" s="2">
        <v>64</v>
      </c>
      <c r="F287" s="2">
        <v>63</v>
      </c>
      <c r="G287" s="2">
        <v>88</v>
      </c>
      <c r="H287" s="2">
        <v>86</v>
      </c>
      <c r="I287" s="2">
        <v>62</v>
      </c>
      <c r="J287" s="2">
        <v>92</v>
      </c>
      <c r="K287" s="2">
        <v>80</v>
      </c>
      <c r="L287" s="2">
        <v>88</v>
      </c>
      <c r="M287" s="4">
        <v>64</v>
      </c>
      <c r="N287" s="4">
        <v>89</v>
      </c>
      <c r="O287" s="4">
        <v>71</v>
      </c>
      <c r="P287" s="4">
        <v>40</v>
      </c>
      <c r="Q287" s="4">
        <v>66</v>
      </c>
      <c r="R287" s="4">
        <v>92</v>
      </c>
      <c r="S287" s="4">
        <v>78</v>
      </c>
      <c r="T287" s="4">
        <v>86</v>
      </c>
      <c r="U287" s="4">
        <v>95</v>
      </c>
      <c r="V287" s="4"/>
      <c r="W287" s="4"/>
      <c r="X287" s="4"/>
      <c r="Y287" s="4"/>
      <c r="Z287" s="4"/>
      <c r="AA287" s="4"/>
      <c r="AB287" s="4"/>
      <c r="AC287" s="2">
        <v>62</v>
      </c>
      <c r="AD287" s="4">
        <v>66</v>
      </c>
      <c r="AE287" s="6">
        <f t="shared" si="16"/>
        <v>70.38636363636364</v>
      </c>
      <c r="AF287" s="6">
        <v>0</v>
      </c>
      <c r="AG287" s="6">
        <f t="shared" si="14"/>
        <v>70.38636363636364</v>
      </c>
    </row>
    <row r="288" spans="1:33" x14ac:dyDescent="0.2">
      <c r="A288" s="2">
        <v>287</v>
      </c>
      <c r="B288" s="2">
        <v>2021111945</v>
      </c>
      <c r="C288" s="2" t="s">
        <v>13</v>
      </c>
      <c r="D288" s="2" t="s">
        <v>25</v>
      </c>
      <c r="E288" s="2">
        <v>52</v>
      </c>
      <c r="F288" s="2">
        <v>74</v>
      </c>
      <c r="G288" s="2">
        <v>88</v>
      </c>
      <c r="H288" s="2">
        <v>83</v>
      </c>
      <c r="I288" s="2">
        <v>82</v>
      </c>
      <c r="J288" s="2">
        <v>91</v>
      </c>
      <c r="K288" s="2">
        <v>65</v>
      </c>
      <c r="L288" s="2">
        <v>85</v>
      </c>
      <c r="M288" s="4">
        <v>67</v>
      </c>
      <c r="N288" s="4">
        <v>70</v>
      </c>
      <c r="O288" s="4">
        <v>60</v>
      </c>
      <c r="P288" s="4">
        <v>67</v>
      </c>
      <c r="Q288" s="4">
        <v>62</v>
      </c>
      <c r="R288" s="4">
        <v>91</v>
      </c>
      <c r="S288" s="4">
        <v>60</v>
      </c>
      <c r="T288" s="4">
        <v>79</v>
      </c>
      <c r="U288" s="4">
        <v>79</v>
      </c>
      <c r="V288" s="4"/>
      <c r="W288" s="4"/>
      <c r="X288" s="4"/>
      <c r="Y288" s="4"/>
      <c r="Z288" s="4"/>
      <c r="AA288" s="4"/>
      <c r="AB288" s="4"/>
      <c r="AC288" s="2">
        <v>68</v>
      </c>
      <c r="AD288" s="4">
        <v>91.7</v>
      </c>
      <c r="AE288" s="6">
        <f t="shared" si="16"/>
        <v>70.12954545454545</v>
      </c>
      <c r="AF288" s="6">
        <v>0</v>
      </c>
      <c r="AG288" s="6">
        <f t="shared" si="14"/>
        <v>70.12954545454545</v>
      </c>
    </row>
    <row r="289" spans="1:33" x14ac:dyDescent="0.2">
      <c r="A289" s="2">
        <v>288</v>
      </c>
      <c r="B289" s="2">
        <v>2021111992</v>
      </c>
      <c r="C289" s="2" t="s">
        <v>13</v>
      </c>
      <c r="D289" s="2" t="s">
        <v>14</v>
      </c>
      <c r="E289" s="2">
        <v>49</v>
      </c>
      <c r="F289" s="2">
        <v>67</v>
      </c>
      <c r="G289" s="2">
        <v>87</v>
      </c>
      <c r="H289" s="2">
        <v>91</v>
      </c>
      <c r="I289" s="2">
        <v>69</v>
      </c>
      <c r="J289" s="2">
        <v>100</v>
      </c>
      <c r="K289" s="2">
        <v>93</v>
      </c>
      <c r="L289" s="2">
        <v>95</v>
      </c>
      <c r="M289" s="4">
        <v>68</v>
      </c>
      <c r="N289" s="4">
        <v>83</v>
      </c>
      <c r="O289" s="4">
        <v>57</v>
      </c>
      <c r="P289" s="4">
        <v>44</v>
      </c>
      <c r="Q289" s="4">
        <v>63</v>
      </c>
      <c r="R289" s="4">
        <v>92</v>
      </c>
      <c r="S289" s="4">
        <v>83</v>
      </c>
      <c r="T289" s="4">
        <v>76</v>
      </c>
      <c r="U289" s="4">
        <v>95</v>
      </c>
      <c r="V289" s="4"/>
      <c r="W289" s="4"/>
      <c r="X289" s="4"/>
      <c r="Y289" s="4"/>
      <c r="Z289" s="4"/>
      <c r="AA289" s="4"/>
      <c r="AB289" s="4"/>
      <c r="AC289" s="2">
        <v>71</v>
      </c>
      <c r="AD289" s="4">
        <v>75.2</v>
      </c>
      <c r="AE289" s="6">
        <f t="shared" si="16"/>
        <v>69.61818181818181</v>
      </c>
      <c r="AF289" s="6">
        <v>0.5</v>
      </c>
      <c r="AG289" s="6">
        <f t="shared" si="14"/>
        <v>70.11818181818181</v>
      </c>
    </row>
    <row r="290" spans="1:33" x14ac:dyDescent="0.2">
      <c r="A290" s="2">
        <v>289</v>
      </c>
      <c r="B290" s="2">
        <v>2021111866</v>
      </c>
      <c r="C290" s="2" t="s">
        <v>13</v>
      </c>
      <c r="D290" s="2" t="s">
        <v>22</v>
      </c>
      <c r="E290" s="2">
        <v>65</v>
      </c>
      <c r="F290" s="2">
        <v>60</v>
      </c>
      <c r="G290" s="2">
        <v>92</v>
      </c>
      <c r="H290" s="2">
        <v>86</v>
      </c>
      <c r="I290" s="2">
        <v>64</v>
      </c>
      <c r="J290" s="2">
        <v>91</v>
      </c>
      <c r="K290" s="2">
        <v>78</v>
      </c>
      <c r="L290" s="2">
        <v>82</v>
      </c>
      <c r="M290" s="2">
        <v>71</v>
      </c>
      <c r="N290" s="2">
        <v>84</v>
      </c>
      <c r="O290" s="2">
        <v>62</v>
      </c>
      <c r="P290" s="2">
        <v>46</v>
      </c>
      <c r="Q290" s="2">
        <v>55</v>
      </c>
      <c r="R290" s="2">
        <v>93</v>
      </c>
      <c r="S290" s="2">
        <v>72</v>
      </c>
      <c r="T290" s="2">
        <v>80</v>
      </c>
      <c r="U290" s="5">
        <v>90</v>
      </c>
      <c r="V290" s="4"/>
      <c r="W290" s="4"/>
      <c r="X290" s="4"/>
      <c r="Y290" s="4"/>
      <c r="Z290" s="4"/>
      <c r="AA290" s="4"/>
      <c r="AB290" s="4"/>
      <c r="AC290" s="2">
        <v>77</v>
      </c>
      <c r="AD290" s="2">
        <v>84.4</v>
      </c>
      <c r="AE290" s="6">
        <f t="shared" si="16"/>
        <v>69.645454545454541</v>
      </c>
      <c r="AF290" s="6">
        <v>0</v>
      </c>
      <c r="AG290" s="6">
        <f t="shared" si="14"/>
        <v>69.645454545454541</v>
      </c>
    </row>
    <row r="291" spans="1:33" x14ac:dyDescent="0.2">
      <c r="A291" s="2">
        <v>290</v>
      </c>
      <c r="B291" s="2">
        <v>2021111860</v>
      </c>
      <c r="C291" s="2" t="s">
        <v>13</v>
      </c>
      <c r="D291" s="2" t="s">
        <v>22</v>
      </c>
      <c r="E291" s="2">
        <v>61</v>
      </c>
      <c r="F291" s="2">
        <v>68</v>
      </c>
      <c r="G291" s="2">
        <v>89</v>
      </c>
      <c r="H291" s="2">
        <v>86</v>
      </c>
      <c r="I291" s="2">
        <v>60</v>
      </c>
      <c r="J291" s="2">
        <v>93</v>
      </c>
      <c r="K291" s="2">
        <v>70</v>
      </c>
      <c r="L291" s="2">
        <v>87</v>
      </c>
      <c r="M291" s="2">
        <v>64</v>
      </c>
      <c r="N291" s="2">
        <v>79</v>
      </c>
      <c r="O291" s="2">
        <v>60</v>
      </c>
      <c r="P291" s="2">
        <v>52</v>
      </c>
      <c r="Q291" s="2">
        <v>60</v>
      </c>
      <c r="R291" s="2">
        <v>90</v>
      </c>
      <c r="S291" s="2">
        <v>71</v>
      </c>
      <c r="T291" s="2">
        <v>80</v>
      </c>
      <c r="U291" s="5">
        <v>95</v>
      </c>
      <c r="V291" s="4"/>
      <c r="W291" s="4"/>
      <c r="X291" s="4"/>
      <c r="Y291" s="4"/>
      <c r="Z291" s="4"/>
      <c r="AA291" s="4"/>
      <c r="AB291" s="4"/>
      <c r="AC291" s="2">
        <v>82</v>
      </c>
      <c r="AD291" s="2">
        <v>85.5</v>
      </c>
      <c r="AE291" s="6">
        <f t="shared" si="16"/>
        <v>69.579545454545453</v>
      </c>
      <c r="AF291" s="6">
        <v>0</v>
      </c>
      <c r="AG291" s="6">
        <f t="shared" si="14"/>
        <v>69.579545454545453</v>
      </c>
    </row>
    <row r="292" spans="1:33" x14ac:dyDescent="0.2">
      <c r="A292" s="2">
        <v>291</v>
      </c>
      <c r="B292" s="2">
        <v>2021111949</v>
      </c>
      <c r="C292" s="2" t="s">
        <v>13</v>
      </c>
      <c r="D292" s="2" t="s">
        <v>25</v>
      </c>
      <c r="E292" s="2">
        <v>60</v>
      </c>
      <c r="F292" s="2">
        <v>60</v>
      </c>
      <c r="G292" s="2">
        <v>77</v>
      </c>
      <c r="H292" s="2">
        <v>80</v>
      </c>
      <c r="I292" s="2">
        <v>71</v>
      </c>
      <c r="J292" s="2">
        <v>93</v>
      </c>
      <c r="K292" s="2">
        <v>85</v>
      </c>
      <c r="L292" s="2">
        <v>84</v>
      </c>
      <c r="M292" s="4">
        <v>69</v>
      </c>
      <c r="N292" s="4">
        <v>78</v>
      </c>
      <c r="O292" s="4">
        <v>51</v>
      </c>
      <c r="P292" s="4">
        <v>60</v>
      </c>
      <c r="Q292" s="4">
        <v>60</v>
      </c>
      <c r="R292" s="4">
        <v>89</v>
      </c>
      <c r="S292" s="4">
        <v>81</v>
      </c>
      <c r="T292" s="4">
        <v>78</v>
      </c>
      <c r="U292" s="4">
        <v>60</v>
      </c>
      <c r="V292" s="4">
        <v>85</v>
      </c>
      <c r="W292" s="4"/>
      <c r="X292" s="4"/>
      <c r="Y292" s="4"/>
      <c r="Z292" s="4"/>
      <c r="AA292" s="4"/>
      <c r="AB292" s="4"/>
      <c r="AC292" s="2">
        <v>89</v>
      </c>
      <c r="AD292" s="4">
        <v>91.5</v>
      </c>
      <c r="AE292" s="6">
        <f>(E292*5+F292*2+G292*2+H292*3+I292*3+J292*0+K292*2+L292*2+M292*3+N292*1+O292*4+P292*5+Q292*3+R292*0+S292*2+T292*3+U292*2+V292*2+AC292+AD292)/46</f>
        <v>69.576086956521735</v>
      </c>
      <c r="AF292" s="6">
        <v>0</v>
      </c>
      <c r="AG292" s="6">
        <f t="shared" si="14"/>
        <v>69.576086956521735</v>
      </c>
    </row>
    <row r="293" spans="1:33" x14ac:dyDescent="0.2">
      <c r="A293" s="2">
        <v>292</v>
      </c>
      <c r="B293" s="2">
        <v>2021111871</v>
      </c>
      <c r="C293" s="2" t="s">
        <v>15</v>
      </c>
      <c r="D293" s="2" t="s">
        <v>22</v>
      </c>
      <c r="E293" s="2">
        <v>60</v>
      </c>
      <c r="F293" s="2">
        <v>60</v>
      </c>
      <c r="G293" s="2">
        <v>84</v>
      </c>
      <c r="H293" s="2">
        <v>82</v>
      </c>
      <c r="I293" s="2">
        <v>64</v>
      </c>
      <c r="J293" s="2">
        <v>94</v>
      </c>
      <c r="K293" s="2">
        <v>75</v>
      </c>
      <c r="L293" s="2">
        <v>90</v>
      </c>
      <c r="M293" s="2">
        <v>60</v>
      </c>
      <c r="N293" s="2">
        <v>72</v>
      </c>
      <c r="O293" s="2">
        <v>51</v>
      </c>
      <c r="P293" s="2">
        <v>60</v>
      </c>
      <c r="Q293" s="2">
        <v>60</v>
      </c>
      <c r="R293" s="2">
        <v>93</v>
      </c>
      <c r="S293" s="2">
        <v>76</v>
      </c>
      <c r="T293" s="2">
        <v>83</v>
      </c>
      <c r="U293" s="5">
        <v>93</v>
      </c>
      <c r="V293" s="4"/>
      <c r="W293" s="4"/>
      <c r="X293" s="4"/>
      <c r="Y293" s="4"/>
      <c r="Z293" s="4"/>
      <c r="AA293" s="4"/>
      <c r="AB293" s="4"/>
      <c r="AC293" s="2">
        <v>90</v>
      </c>
      <c r="AD293" s="2">
        <v>92.2</v>
      </c>
      <c r="AE293" s="6">
        <f>(E293*5+F293*2+G293*2+H293*3+I293*3+J293*0+K293*2+L293*2+M293*3+N293*1+O293*4+P293*5+Q293*3+R293*0+S293*2+T293*3+U293*2+AC293+AD293)/44</f>
        <v>69.572727272727263</v>
      </c>
      <c r="AF293" s="6">
        <v>0</v>
      </c>
      <c r="AG293" s="6">
        <f t="shared" si="14"/>
        <v>69.572727272727263</v>
      </c>
    </row>
    <row r="294" spans="1:33" x14ac:dyDescent="0.2">
      <c r="A294" s="2">
        <v>293</v>
      </c>
      <c r="B294" s="2">
        <v>2021112006</v>
      </c>
      <c r="C294" s="2" t="s">
        <v>13</v>
      </c>
      <c r="D294" s="2" t="s">
        <v>16</v>
      </c>
      <c r="E294" s="2">
        <v>55</v>
      </c>
      <c r="F294" s="2">
        <v>64</v>
      </c>
      <c r="G294" s="2">
        <v>88</v>
      </c>
      <c r="H294" s="2">
        <v>91</v>
      </c>
      <c r="I294" s="2">
        <v>68</v>
      </c>
      <c r="J294" s="2">
        <v>88</v>
      </c>
      <c r="K294" s="2">
        <v>77</v>
      </c>
      <c r="L294" s="2">
        <v>91</v>
      </c>
      <c r="M294" s="4">
        <v>63</v>
      </c>
      <c r="N294" s="4">
        <v>78</v>
      </c>
      <c r="O294" s="4">
        <v>67</v>
      </c>
      <c r="P294" s="4">
        <v>57</v>
      </c>
      <c r="Q294" s="4">
        <v>62</v>
      </c>
      <c r="R294" s="4">
        <v>88</v>
      </c>
      <c r="S294" s="4">
        <v>68</v>
      </c>
      <c r="T294" s="4">
        <v>76</v>
      </c>
      <c r="U294" s="4">
        <v>80</v>
      </c>
      <c r="V294" s="4"/>
      <c r="W294" s="4"/>
      <c r="X294" s="4"/>
      <c r="Y294" s="4"/>
      <c r="Z294" s="4"/>
      <c r="AA294" s="4"/>
      <c r="AB294" s="4"/>
      <c r="AC294" s="2">
        <v>61</v>
      </c>
      <c r="AD294" s="4">
        <v>75.599999999999994</v>
      </c>
      <c r="AE294" s="6">
        <f>(E294*5+F294*2+G294*2+H294*3+I294*3+J294*0+K294*2+L294*2+M294*3+N294*1+O294*4+P294*5+Q294*3+R294*0+S294*2+T294*3+U294*2+AC294+AD294)/44</f>
        <v>69.513636363636365</v>
      </c>
      <c r="AF294" s="6">
        <v>0</v>
      </c>
      <c r="AG294" s="6">
        <f t="shared" si="14"/>
        <v>69.513636363636365</v>
      </c>
    </row>
    <row r="295" spans="1:33" x14ac:dyDescent="0.2">
      <c r="A295" s="2">
        <v>294</v>
      </c>
      <c r="B295" s="2">
        <v>2021111853</v>
      </c>
      <c r="C295" s="2" t="s">
        <v>13</v>
      </c>
      <c r="D295" s="2" t="s">
        <v>22</v>
      </c>
      <c r="E295" s="2">
        <v>62</v>
      </c>
      <c r="F295" s="2">
        <v>33</v>
      </c>
      <c r="G295" s="2">
        <v>94</v>
      </c>
      <c r="H295" s="2">
        <v>80</v>
      </c>
      <c r="I295" s="2">
        <v>78</v>
      </c>
      <c r="J295" s="2">
        <v>83</v>
      </c>
      <c r="K295" s="2">
        <v>64</v>
      </c>
      <c r="L295" s="2">
        <v>84</v>
      </c>
      <c r="M295" s="2">
        <v>74</v>
      </c>
      <c r="N295" s="2">
        <v>84</v>
      </c>
      <c r="O295" s="2">
        <v>60</v>
      </c>
      <c r="P295" s="2">
        <v>61</v>
      </c>
      <c r="Q295" s="2">
        <v>67</v>
      </c>
      <c r="R295" s="2">
        <v>93</v>
      </c>
      <c r="S295" s="2">
        <v>63</v>
      </c>
      <c r="T295" s="2">
        <v>82</v>
      </c>
      <c r="U295" s="5">
        <v>69</v>
      </c>
      <c r="V295" s="4"/>
      <c r="W295" s="4"/>
      <c r="X295" s="4"/>
      <c r="Y295" s="4"/>
      <c r="Z295" s="4"/>
      <c r="AA295" s="4"/>
      <c r="AB295" s="4"/>
      <c r="AC295" s="2">
        <v>71</v>
      </c>
      <c r="AD295" s="2">
        <v>84.8</v>
      </c>
      <c r="AE295" s="6">
        <f>(E295*5+F295*2+G295*2+H295*3+I295*3+J295*0+K295*2+L295*2+M295*3+N295*1+O295*4+P295*5+Q295*3+R295*0+S295*2+T295*3+U295*2+AC295+AD295)/44</f>
        <v>69.359090909090909</v>
      </c>
      <c r="AF295" s="6">
        <v>0</v>
      </c>
      <c r="AG295" s="6">
        <f t="shared" si="14"/>
        <v>69.359090909090909</v>
      </c>
    </row>
    <row r="296" spans="1:33" x14ac:dyDescent="0.2">
      <c r="A296" s="2">
        <v>295</v>
      </c>
      <c r="B296" s="2">
        <v>2021112084</v>
      </c>
      <c r="C296" s="2" t="s">
        <v>13</v>
      </c>
      <c r="D296" s="2" t="s">
        <v>18</v>
      </c>
      <c r="E296" s="2">
        <v>62</v>
      </c>
      <c r="F296" s="2">
        <v>51</v>
      </c>
      <c r="G296" s="2">
        <v>88</v>
      </c>
      <c r="H296" s="2">
        <v>92</v>
      </c>
      <c r="I296" s="2">
        <v>72</v>
      </c>
      <c r="J296" s="2">
        <v>86</v>
      </c>
      <c r="K296" s="2">
        <v>68</v>
      </c>
      <c r="L296" s="2">
        <v>85</v>
      </c>
      <c r="M296" s="4">
        <v>60</v>
      </c>
      <c r="N296" s="4">
        <v>78</v>
      </c>
      <c r="O296" s="4">
        <v>47</v>
      </c>
      <c r="P296" s="4">
        <v>60</v>
      </c>
      <c r="Q296" s="4">
        <v>58</v>
      </c>
      <c r="R296" s="4">
        <v>83</v>
      </c>
      <c r="S296" s="4">
        <v>70</v>
      </c>
      <c r="T296" s="4">
        <v>75</v>
      </c>
      <c r="U296" s="4">
        <v>87</v>
      </c>
      <c r="V296" s="4"/>
      <c r="W296" s="4"/>
      <c r="X296" s="4"/>
      <c r="Y296" s="4"/>
      <c r="Z296" s="4"/>
      <c r="AA296" s="4"/>
      <c r="AB296" s="4"/>
      <c r="AC296" s="2">
        <v>72</v>
      </c>
      <c r="AD296" s="4">
        <v>82</v>
      </c>
      <c r="AE296" s="6">
        <f>(E296*5+F296*2+G296*2+H296*3+I296*3+J296*0+K296*2+L296*2+M296*3+N296*1+O296*4+P296*5+Q296*3+R296*0+S296*2+T296*3+U296*2+AC296+AD296)/44</f>
        <v>68.159090909090907</v>
      </c>
      <c r="AF296" s="6">
        <v>0</v>
      </c>
      <c r="AG296" s="6">
        <f t="shared" si="14"/>
        <v>68.159090909090907</v>
      </c>
    </row>
    <row r="297" spans="1:33" x14ac:dyDescent="0.2">
      <c r="A297" s="2">
        <v>296</v>
      </c>
      <c r="B297" s="2">
        <v>2021111862</v>
      </c>
      <c r="C297" s="2" t="s">
        <v>13</v>
      </c>
      <c r="D297" s="2" t="s">
        <v>22</v>
      </c>
      <c r="E297" s="2">
        <v>62</v>
      </c>
      <c r="F297" s="2">
        <v>72</v>
      </c>
      <c r="G297" s="2">
        <v>89</v>
      </c>
      <c r="H297" s="2">
        <v>84</v>
      </c>
      <c r="I297" s="2">
        <v>69</v>
      </c>
      <c r="J297" s="2">
        <v>94</v>
      </c>
      <c r="K297" s="2">
        <v>70</v>
      </c>
      <c r="L297" s="2">
        <v>87</v>
      </c>
      <c r="M297" s="2">
        <v>61</v>
      </c>
      <c r="N297" s="2">
        <v>81</v>
      </c>
      <c r="O297" s="2">
        <v>53</v>
      </c>
      <c r="P297" s="2">
        <v>38</v>
      </c>
      <c r="Q297" s="2">
        <v>61</v>
      </c>
      <c r="R297" s="2">
        <v>95</v>
      </c>
      <c r="S297" s="2">
        <v>69</v>
      </c>
      <c r="T297" s="2">
        <v>82</v>
      </c>
      <c r="U297" s="5">
        <v>84</v>
      </c>
      <c r="V297" s="4"/>
      <c r="W297" s="4"/>
      <c r="X297" s="4"/>
      <c r="Y297" s="4"/>
      <c r="Z297" s="4"/>
      <c r="AA297" s="4"/>
      <c r="AB297" s="4"/>
      <c r="AC297" s="2">
        <v>81</v>
      </c>
      <c r="AD297" s="2">
        <v>95.2</v>
      </c>
      <c r="AE297" s="6">
        <f>(E297*5+F297*2+G297*2+H297*3+I297*3+J297*0+K297*2+L297*2+M297*3+N297*1+O297*4+P297*5+Q297*3+R297*0+S297*2+T297*3+U297*2+AC297+AD297)/44</f>
        <v>67.777272727272717</v>
      </c>
      <c r="AF297" s="6">
        <v>0.38</v>
      </c>
      <c r="AG297" s="6">
        <f t="shared" si="14"/>
        <v>68.157272727272712</v>
      </c>
    </row>
    <row r="298" spans="1:33" x14ac:dyDescent="0.2">
      <c r="A298" s="2">
        <v>297</v>
      </c>
      <c r="B298" s="2">
        <v>2021112003</v>
      </c>
      <c r="C298" s="2" t="s">
        <v>13</v>
      </c>
      <c r="D298" s="2" t="s">
        <v>16</v>
      </c>
      <c r="E298" s="2">
        <v>38</v>
      </c>
      <c r="F298" s="2">
        <v>44</v>
      </c>
      <c r="G298" s="2">
        <v>96</v>
      </c>
      <c r="H298" s="2">
        <v>90</v>
      </c>
      <c r="I298" s="2">
        <v>75</v>
      </c>
      <c r="J298" s="2">
        <v>98</v>
      </c>
      <c r="K298" s="2">
        <v>74</v>
      </c>
      <c r="L298" s="2">
        <v>90</v>
      </c>
      <c r="M298" s="4">
        <v>67</v>
      </c>
      <c r="N298" s="4">
        <v>81</v>
      </c>
      <c r="O298" s="4">
        <v>72</v>
      </c>
      <c r="P298" s="4">
        <v>54</v>
      </c>
      <c r="Q298" s="4">
        <v>58</v>
      </c>
      <c r="R298" s="4">
        <v>88</v>
      </c>
      <c r="S298" s="4">
        <v>72</v>
      </c>
      <c r="T298" s="4">
        <v>78</v>
      </c>
      <c r="U298" s="4" t="s">
        <v>36</v>
      </c>
      <c r="V298" s="4"/>
      <c r="W298" s="4"/>
      <c r="X298" s="4"/>
      <c r="Y298" s="4"/>
      <c r="Z298" s="4"/>
      <c r="AA298" s="4"/>
      <c r="AB298" s="4"/>
      <c r="AC298" s="2">
        <v>80</v>
      </c>
      <c r="AD298" s="4">
        <v>86.4</v>
      </c>
      <c r="AE298" s="6">
        <f>(E298*5+F298*2+G298*2+H298*3+I298*3+J298*0+K298*2+L298*2+M298*3+N298*1+O298*4+P298*5+Q298*3+R298*0+S298*2+T298*3+AC298+AD298)/42</f>
        <v>67.890476190476193</v>
      </c>
      <c r="AF298" s="6">
        <v>0</v>
      </c>
      <c r="AG298" s="6">
        <f t="shared" si="14"/>
        <v>67.890476190476193</v>
      </c>
    </row>
    <row r="299" spans="1:33" x14ac:dyDescent="0.2">
      <c r="A299" s="2">
        <v>298</v>
      </c>
      <c r="B299" s="2">
        <v>2021111976</v>
      </c>
      <c r="C299" s="2" t="s">
        <v>13</v>
      </c>
      <c r="D299" s="2" t="s">
        <v>14</v>
      </c>
      <c r="E299" s="2">
        <v>52</v>
      </c>
      <c r="F299" s="2">
        <v>43</v>
      </c>
      <c r="G299" s="2">
        <v>88</v>
      </c>
      <c r="H299" s="2">
        <v>90</v>
      </c>
      <c r="I299" s="2">
        <v>66</v>
      </c>
      <c r="J299" s="2">
        <v>100</v>
      </c>
      <c r="K299" s="2">
        <v>64</v>
      </c>
      <c r="L299" s="2">
        <v>88</v>
      </c>
      <c r="M299" s="4">
        <v>58</v>
      </c>
      <c r="N299" s="4">
        <v>82</v>
      </c>
      <c r="O299" s="4">
        <v>60</v>
      </c>
      <c r="P299" s="4">
        <v>61</v>
      </c>
      <c r="Q299" s="4">
        <v>58</v>
      </c>
      <c r="R299" s="4">
        <v>84</v>
      </c>
      <c r="S299" s="4">
        <v>65</v>
      </c>
      <c r="T299" s="4">
        <v>73</v>
      </c>
      <c r="U299" s="4">
        <v>98</v>
      </c>
      <c r="V299" s="4"/>
      <c r="W299" s="4"/>
      <c r="X299" s="4"/>
      <c r="Y299" s="4"/>
      <c r="Z299" s="4"/>
      <c r="AA299" s="4"/>
      <c r="AB299" s="4"/>
      <c r="AC299" s="2">
        <v>84</v>
      </c>
      <c r="AD299" s="4">
        <v>87.8</v>
      </c>
      <c r="AE299" s="6">
        <f>(E299*5+F299*2+G299*2+H299*3+I299*3+J299*0+K299*2+L299*2+M299*3+N299*1+O299*4+P299*5+Q299*3+R299*0+S299*2+T299*3+U299*2+AC299+AD299)/44</f>
        <v>67.859090909090909</v>
      </c>
      <c r="AF299" s="6">
        <v>0</v>
      </c>
      <c r="AG299" s="6">
        <f t="shared" si="14"/>
        <v>67.859090909090909</v>
      </c>
    </row>
    <row r="300" spans="1:33" x14ac:dyDescent="0.2">
      <c r="A300" s="2">
        <v>299</v>
      </c>
      <c r="B300" s="2">
        <v>2021111854</v>
      </c>
      <c r="C300" s="2" t="s">
        <v>13</v>
      </c>
      <c r="D300" s="2" t="s">
        <v>22</v>
      </c>
      <c r="E300" s="2">
        <v>52</v>
      </c>
      <c r="F300" s="2">
        <v>74</v>
      </c>
      <c r="G300" s="2">
        <v>91</v>
      </c>
      <c r="H300" s="2">
        <v>86</v>
      </c>
      <c r="I300" s="2">
        <v>67</v>
      </c>
      <c r="J300" s="2">
        <v>83</v>
      </c>
      <c r="K300" s="2">
        <v>75</v>
      </c>
      <c r="L300" s="2">
        <v>87</v>
      </c>
      <c r="M300" s="2">
        <v>72</v>
      </c>
      <c r="N300" s="2">
        <v>83</v>
      </c>
      <c r="O300" s="2">
        <v>54</v>
      </c>
      <c r="P300" s="2">
        <v>40</v>
      </c>
      <c r="Q300" s="2">
        <v>72</v>
      </c>
      <c r="R300" s="2">
        <v>91</v>
      </c>
      <c r="S300" s="2">
        <v>67</v>
      </c>
      <c r="T300" s="2">
        <v>78</v>
      </c>
      <c r="U300" s="4" t="s">
        <v>36</v>
      </c>
      <c r="V300" s="4"/>
      <c r="W300" s="4"/>
      <c r="X300" s="4"/>
      <c r="Y300" s="4"/>
      <c r="Z300" s="4"/>
      <c r="AA300" s="4"/>
      <c r="AB300" s="4"/>
      <c r="AC300" s="2">
        <v>83</v>
      </c>
      <c r="AD300" s="2">
        <v>79.599999999999994</v>
      </c>
      <c r="AE300" s="6">
        <f>(E300*5+F300*2+G300*2+H300*3+I300*3+J300*0+K300*2+L300*2+M300*3+N300*1+O300*4+P300*5+Q300*3+R300*0+S300*2+T300*3+AC300+AD300)/42</f>
        <v>67.490476190476187</v>
      </c>
      <c r="AF300" s="6">
        <v>0.04</v>
      </c>
      <c r="AG300" s="6">
        <f t="shared" si="14"/>
        <v>67.530476190476193</v>
      </c>
    </row>
    <row r="301" spans="1:33" x14ac:dyDescent="0.2">
      <c r="A301" s="2">
        <v>300</v>
      </c>
      <c r="B301" s="2">
        <v>2021111902</v>
      </c>
      <c r="C301" s="2" t="s">
        <v>13</v>
      </c>
      <c r="D301" s="2" t="s">
        <v>23</v>
      </c>
      <c r="E301" s="2">
        <v>60</v>
      </c>
      <c r="F301" s="2">
        <v>60</v>
      </c>
      <c r="G301" s="2">
        <v>86</v>
      </c>
      <c r="H301" s="2">
        <v>82</v>
      </c>
      <c r="I301" s="2">
        <v>67</v>
      </c>
      <c r="J301" s="2">
        <v>90</v>
      </c>
      <c r="K301" s="2">
        <v>67</v>
      </c>
      <c r="L301" s="2">
        <v>61</v>
      </c>
      <c r="M301" s="4">
        <v>74</v>
      </c>
      <c r="N301" s="4">
        <v>77</v>
      </c>
      <c r="O301" s="4">
        <v>56</v>
      </c>
      <c r="P301" s="4">
        <v>60</v>
      </c>
      <c r="Q301" s="4">
        <v>60</v>
      </c>
      <c r="R301" s="4">
        <v>94</v>
      </c>
      <c r="S301" s="4">
        <v>72</v>
      </c>
      <c r="T301" s="4">
        <v>78</v>
      </c>
      <c r="U301" s="4">
        <v>70</v>
      </c>
      <c r="V301" s="4"/>
      <c r="W301" s="4"/>
      <c r="X301" s="4"/>
      <c r="Y301" s="4"/>
      <c r="Z301" s="4"/>
      <c r="AA301" s="4"/>
      <c r="AB301" s="4"/>
      <c r="AC301" s="2">
        <v>79</v>
      </c>
      <c r="AD301" s="4">
        <v>64.599999999999994</v>
      </c>
      <c r="AE301" s="6">
        <f>(E301*5+F301*2+G301*2+H301*3+I301*3+J301*0+K301*2+L301*2+M301*3+N301*1+O301*4+P301*5+Q301*3+R301*0+S301*2+T301*3+U301*2+AC301+AD301)/44</f>
        <v>67.263636363636365</v>
      </c>
      <c r="AF301" s="6">
        <v>2.5000000000000001E-2</v>
      </c>
      <c r="AG301" s="6">
        <f t="shared" si="14"/>
        <v>67.288636363636371</v>
      </c>
    </row>
    <row r="302" spans="1:33" x14ac:dyDescent="0.2">
      <c r="A302" s="2">
        <v>301</v>
      </c>
      <c r="B302" s="2">
        <v>2021111912</v>
      </c>
      <c r="C302" s="2" t="s">
        <v>13</v>
      </c>
      <c r="D302" s="2" t="s">
        <v>24</v>
      </c>
      <c r="E302" s="2">
        <v>63</v>
      </c>
      <c r="F302" s="2">
        <v>53</v>
      </c>
      <c r="G302" s="2">
        <v>85</v>
      </c>
      <c r="H302" s="2">
        <v>80</v>
      </c>
      <c r="I302" s="2">
        <v>74</v>
      </c>
      <c r="J302" s="2">
        <v>89</v>
      </c>
      <c r="K302" s="2">
        <v>65</v>
      </c>
      <c r="L302" s="2">
        <v>88</v>
      </c>
      <c r="M302" s="4">
        <v>74</v>
      </c>
      <c r="N302" s="4">
        <v>72</v>
      </c>
      <c r="O302" s="4">
        <v>69</v>
      </c>
      <c r="P302" s="4">
        <v>54</v>
      </c>
      <c r="Q302" s="4">
        <v>70</v>
      </c>
      <c r="R302" s="4">
        <v>89</v>
      </c>
      <c r="S302" s="4">
        <v>63</v>
      </c>
      <c r="T302" s="4">
        <v>76</v>
      </c>
      <c r="U302" s="4">
        <v>0</v>
      </c>
      <c r="V302" s="4"/>
      <c r="W302" s="4"/>
      <c r="X302" s="4"/>
      <c r="Y302" s="4"/>
      <c r="Z302" s="4"/>
      <c r="AA302" s="4"/>
      <c r="AB302" s="4"/>
      <c r="AC302" s="2">
        <v>86</v>
      </c>
      <c r="AD302" s="4">
        <v>93.6</v>
      </c>
      <c r="AE302" s="6">
        <f>(E302*5+F302*2+G302*2+H302*3+I302*3+J302*0+K302*2+L302*2+M302*3+N302*1+O302*4+P302*5+Q302*3+R302*0+S302*2+T302*3+U302*2+AC302+AD302)/44</f>
        <v>66.877272727272725</v>
      </c>
      <c r="AF302" s="6">
        <v>0</v>
      </c>
      <c r="AG302" s="6">
        <f t="shared" si="14"/>
        <v>66.877272727272725</v>
      </c>
    </row>
    <row r="303" spans="1:33" x14ac:dyDescent="0.2">
      <c r="A303" s="2">
        <v>302</v>
      </c>
      <c r="B303" s="2">
        <v>2021112004</v>
      </c>
      <c r="C303" s="2" t="s">
        <v>13</v>
      </c>
      <c r="D303" s="2" t="s">
        <v>16</v>
      </c>
      <c r="E303" s="2">
        <v>32</v>
      </c>
      <c r="F303" s="2">
        <v>41</v>
      </c>
      <c r="G303" s="2">
        <v>76</v>
      </c>
      <c r="H303" s="2">
        <v>89</v>
      </c>
      <c r="I303" s="2">
        <v>60</v>
      </c>
      <c r="J303" s="2">
        <v>96</v>
      </c>
      <c r="K303" s="2">
        <v>61</v>
      </c>
      <c r="L303" s="2">
        <v>86</v>
      </c>
      <c r="M303" s="4">
        <v>80</v>
      </c>
      <c r="N303" s="4">
        <v>83</v>
      </c>
      <c r="O303" s="4">
        <v>61</v>
      </c>
      <c r="P303" s="4">
        <v>77</v>
      </c>
      <c r="Q303" s="4">
        <v>65</v>
      </c>
      <c r="R303" s="4">
        <v>89</v>
      </c>
      <c r="S303" s="4">
        <v>57</v>
      </c>
      <c r="T303" s="4">
        <v>77</v>
      </c>
      <c r="U303" s="4" t="s">
        <v>36</v>
      </c>
      <c r="V303" s="4"/>
      <c r="W303" s="4"/>
      <c r="X303" s="4"/>
      <c r="Y303" s="4"/>
      <c r="Z303" s="4"/>
      <c r="AA303" s="4"/>
      <c r="AB303" s="4"/>
      <c r="AC303" s="2">
        <v>72</v>
      </c>
      <c r="AD303" s="4">
        <v>87.6</v>
      </c>
      <c r="AE303" s="6">
        <f>(E303*5+F303*2+G303*2+H303*3+I303*3+J303*0+K303*2+L303*2+M303*3+N303*1+O303*4+P303*5+Q303*3+R303*0+S303*2+T303*3+AC303+AD303)/42</f>
        <v>66.347619047619048</v>
      </c>
      <c r="AF303" s="6">
        <v>0</v>
      </c>
      <c r="AG303" s="6">
        <f t="shared" si="14"/>
        <v>66.347619047619048</v>
      </c>
    </row>
    <row r="304" spans="1:33" x14ac:dyDescent="0.2">
      <c r="A304" s="2">
        <v>303</v>
      </c>
      <c r="B304" s="2">
        <v>2021112058</v>
      </c>
      <c r="C304" s="2" t="s">
        <v>13</v>
      </c>
      <c r="D304" s="2" t="s">
        <v>17</v>
      </c>
      <c r="E304" s="2">
        <v>63</v>
      </c>
      <c r="F304" s="2">
        <v>53</v>
      </c>
      <c r="G304" s="2">
        <v>88</v>
      </c>
      <c r="H304" s="2">
        <v>90</v>
      </c>
      <c r="I304" s="2">
        <v>74</v>
      </c>
      <c r="J304" s="2">
        <v>98</v>
      </c>
      <c r="K304" s="2">
        <v>68</v>
      </c>
      <c r="L304" s="2">
        <v>84</v>
      </c>
      <c r="M304" s="4">
        <v>66</v>
      </c>
      <c r="N304" s="4">
        <v>79</v>
      </c>
      <c r="O304" s="4">
        <v>50</v>
      </c>
      <c r="P304" s="4">
        <v>42</v>
      </c>
      <c r="Q304" s="4">
        <v>63</v>
      </c>
      <c r="R304" s="4">
        <v>79</v>
      </c>
      <c r="S304" s="4">
        <v>58</v>
      </c>
      <c r="T304" s="4">
        <v>74</v>
      </c>
      <c r="U304" s="4" t="s">
        <v>36</v>
      </c>
      <c r="V304" s="4"/>
      <c r="W304" s="4"/>
      <c r="X304" s="4"/>
      <c r="Y304" s="4"/>
      <c r="Z304" s="4"/>
      <c r="AA304" s="4"/>
      <c r="AB304" s="4"/>
      <c r="AC304" s="2">
        <v>79</v>
      </c>
      <c r="AD304" s="4">
        <v>88.8</v>
      </c>
      <c r="AE304" s="6">
        <f>(E304*5+F304*2+G304*2+H304*3+I304*3+J304*0+K304*2+L304*2+M304*3+N304*1+O304*4+P304*5+Q304*3+R304*0+S304*2+T304*3+AC304+AD304)/42</f>
        <v>66.066666666666677</v>
      </c>
      <c r="AF304" s="6">
        <v>0</v>
      </c>
      <c r="AG304" s="6">
        <f t="shared" si="14"/>
        <v>66.066666666666677</v>
      </c>
    </row>
    <row r="305" spans="1:33" x14ac:dyDescent="0.2">
      <c r="A305" s="2">
        <v>304</v>
      </c>
      <c r="B305" s="2">
        <v>2021111855</v>
      </c>
      <c r="C305" s="2" t="s">
        <v>13</v>
      </c>
      <c r="D305" s="2" t="s">
        <v>22</v>
      </c>
      <c r="E305" s="2">
        <v>52</v>
      </c>
      <c r="F305" s="2">
        <v>65</v>
      </c>
      <c r="G305" s="2">
        <v>89</v>
      </c>
      <c r="H305" s="2">
        <v>81</v>
      </c>
      <c r="I305" s="2">
        <v>62</v>
      </c>
      <c r="J305" s="2">
        <v>91</v>
      </c>
      <c r="K305" s="2">
        <v>79</v>
      </c>
      <c r="L305" s="2">
        <v>92</v>
      </c>
      <c r="M305" s="2">
        <v>61</v>
      </c>
      <c r="N305" s="2">
        <v>76</v>
      </c>
      <c r="O305" s="2">
        <v>47</v>
      </c>
      <c r="P305" s="2">
        <v>48</v>
      </c>
      <c r="Q305" s="2">
        <v>45</v>
      </c>
      <c r="R305" s="2">
        <v>82</v>
      </c>
      <c r="S305" s="2">
        <v>63</v>
      </c>
      <c r="T305" s="2">
        <v>82</v>
      </c>
      <c r="U305" s="5">
        <v>95</v>
      </c>
      <c r="V305" s="4"/>
      <c r="W305" s="4"/>
      <c r="X305" s="4"/>
      <c r="Y305" s="4"/>
      <c r="Z305" s="4"/>
      <c r="AA305" s="4"/>
      <c r="AB305" s="4"/>
      <c r="AC305" s="2">
        <v>63</v>
      </c>
      <c r="AD305" s="2">
        <v>80.3</v>
      </c>
      <c r="AE305" s="6">
        <f>(E305*5+F305*2+G305*2+H305*3+I305*3+J305*0+K305*2+L305*2+M305*3+N305*1+O305*4+P305*5+Q305*3+R305*0+S305*2+T305*3+U305*2+AC305+AD305)/44</f>
        <v>65.143181818181816</v>
      </c>
      <c r="AF305" s="6">
        <v>0</v>
      </c>
      <c r="AG305" s="6">
        <f t="shared" si="14"/>
        <v>65.143181818181816</v>
      </c>
    </row>
    <row r="306" spans="1:33" x14ac:dyDescent="0.2">
      <c r="A306" s="2">
        <v>305</v>
      </c>
      <c r="B306" s="2">
        <v>2021112025</v>
      </c>
      <c r="C306" s="2" t="s">
        <v>13</v>
      </c>
      <c r="D306" s="2" t="s">
        <v>16</v>
      </c>
      <c r="E306" s="2">
        <v>35</v>
      </c>
      <c r="F306" s="2">
        <v>39</v>
      </c>
      <c r="G306" s="2">
        <v>92</v>
      </c>
      <c r="H306" s="2">
        <v>93</v>
      </c>
      <c r="I306" s="2">
        <v>47</v>
      </c>
      <c r="J306" s="2">
        <v>94</v>
      </c>
      <c r="K306" s="2">
        <v>70</v>
      </c>
      <c r="L306" s="2">
        <v>94</v>
      </c>
      <c r="M306" s="4">
        <v>66</v>
      </c>
      <c r="N306" s="4">
        <v>78</v>
      </c>
      <c r="O306" s="4">
        <v>60</v>
      </c>
      <c r="P306" s="4">
        <v>45</v>
      </c>
      <c r="Q306" s="4">
        <v>62</v>
      </c>
      <c r="R306" s="4">
        <v>91</v>
      </c>
      <c r="S306" s="4">
        <v>78</v>
      </c>
      <c r="T306" s="4">
        <v>76</v>
      </c>
      <c r="U306" s="4">
        <v>83</v>
      </c>
      <c r="V306" s="4"/>
      <c r="W306" s="4"/>
      <c r="X306" s="4"/>
      <c r="Y306" s="4"/>
      <c r="Z306" s="4"/>
      <c r="AA306" s="4"/>
      <c r="AB306" s="4"/>
      <c r="AC306" s="2">
        <v>81</v>
      </c>
      <c r="AD306" s="4">
        <v>91.2</v>
      </c>
      <c r="AE306" s="6">
        <f>(E306*5+F306*2+G306*2+H306*3+I306*3+J306*0+K306*2+L306*2+M306*3+N306*1+O306*4+P306*5+Q306*3+R306*0+S306*2+T306*3+U306*2+AC306+AD306)/44</f>
        <v>64.413636363636357</v>
      </c>
      <c r="AF306" s="6">
        <v>0</v>
      </c>
      <c r="AG306" s="6">
        <f t="shared" si="14"/>
        <v>64.413636363636357</v>
      </c>
    </row>
    <row r="307" spans="1:33" x14ac:dyDescent="0.2">
      <c r="A307" s="2">
        <v>306</v>
      </c>
      <c r="B307" s="2">
        <v>2021112062</v>
      </c>
      <c r="C307" s="2" t="s">
        <v>13</v>
      </c>
      <c r="D307" s="2" t="s">
        <v>17</v>
      </c>
      <c r="E307" s="2">
        <v>46</v>
      </c>
      <c r="F307" s="2">
        <v>72</v>
      </c>
      <c r="G307" s="2">
        <v>91</v>
      </c>
      <c r="H307" s="2">
        <v>93</v>
      </c>
      <c r="I307" s="2">
        <v>60</v>
      </c>
      <c r="J307" s="2">
        <v>90</v>
      </c>
      <c r="K307" s="2">
        <v>65</v>
      </c>
      <c r="L307" s="2">
        <v>79</v>
      </c>
      <c r="M307" s="4">
        <v>64</v>
      </c>
      <c r="N307" s="4">
        <v>82</v>
      </c>
      <c r="O307" s="4">
        <v>55</v>
      </c>
      <c r="P307" s="4">
        <v>47</v>
      </c>
      <c r="Q307" s="4">
        <v>54</v>
      </c>
      <c r="R307" s="4">
        <v>87</v>
      </c>
      <c r="S307" s="4">
        <v>60</v>
      </c>
      <c r="T307" s="4">
        <v>75</v>
      </c>
      <c r="U307" s="4" t="s">
        <v>36</v>
      </c>
      <c r="V307" s="4"/>
      <c r="W307" s="4"/>
      <c r="X307" s="4"/>
      <c r="Y307" s="4"/>
      <c r="Z307" s="4"/>
      <c r="AA307" s="4"/>
      <c r="AB307" s="4"/>
      <c r="AC307" s="2">
        <v>73</v>
      </c>
      <c r="AD307" s="4">
        <v>91.3</v>
      </c>
      <c r="AE307" s="6">
        <f>(E307*5+F307*2+G307*2+H307*3+I307*3+J307*0+K307*2+L307*2+M307*3+N307*1+O307*4+P307*5+Q307*3+R307*0+S307*2+T307*3+AC307+AD307)/42</f>
        <v>64.364285714285714</v>
      </c>
      <c r="AF307" s="6">
        <v>0</v>
      </c>
      <c r="AG307" s="6">
        <f t="shared" si="14"/>
        <v>64.364285714285714</v>
      </c>
    </row>
    <row r="308" spans="1:33" x14ac:dyDescent="0.2">
      <c r="A308" s="2">
        <v>307</v>
      </c>
      <c r="B308" s="2">
        <v>2021112177</v>
      </c>
      <c r="C308" s="2" t="s">
        <v>13</v>
      </c>
      <c r="D308" s="2" t="s">
        <v>20</v>
      </c>
      <c r="E308" s="2">
        <v>43</v>
      </c>
      <c r="F308" s="2">
        <v>53</v>
      </c>
      <c r="G308" s="2">
        <v>74</v>
      </c>
      <c r="H308" s="2">
        <v>83</v>
      </c>
      <c r="I308" s="2">
        <v>60</v>
      </c>
      <c r="J308" s="2">
        <v>91</v>
      </c>
      <c r="K308" s="2">
        <v>69</v>
      </c>
      <c r="L308" s="2">
        <v>90</v>
      </c>
      <c r="M308" s="4">
        <v>64</v>
      </c>
      <c r="N308" s="4">
        <v>76</v>
      </c>
      <c r="O308" s="4">
        <v>47</v>
      </c>
      <c r="P308" s="4">
        <v>60</v>
      </c>
      <c r="Q308" s="4">
        <v>51</v>
      </c>
      <c r="R308" s="4">
        <v>82</v>
      </c>
      <c r="S308" s="4">
        <v>68</v>
      </c>
      <c r="T308" s="4">
        <v>74</v>
      </c>
      <c r="U308" s="4">
        <v>85</v>
      </c>
      <c r="V308" s="4"/>
      <c r="W308" s="4"/>
      <c r="X308" s="4"/>
      <c r="Y308" s="4"/>
      <c r="Z308" s="4"/>
      <c r="AA308" s="4"/>
      <c r="AB308" s="4"/>
      <c r="AC308" s="2">
        <v>85</v>
      </c>
      <c r="AD308" s="4">
        <v>93.6</v>
      </c>
      <c r="AE308" s="6">
        <f>(E308*5+F308*2+G308*2+H308*3+I308*3+J308*0+K308*2+L308*2+M308*3+N308*1+O308*4+P308*5+Q308*3+R308*0+S308*2+T308*3+U308*2+AC308+AD308)/44</f>
        <v>64.354545454545459</v>
      </c>
      <c r="AF308" s="6">
        <v>0</v>
      </c>
      <c r="AG308" s="6">
        <f t="shared" si="14"/>
        <v>64.354545454545459</v>
      </c>
    </row>
    <row r="309" spans="1:33" x14ac:dyDescent="0.2">
      <c r="A309" s="2">
        <v>308</v>
      </c>
      <c r="B309" s="2">
        <v>2021111966</v>
      </c>
      <c r="C309" s="2" t="s">
        <v>13</v>
      </c>
      <c r="D309" s="2" t="s">
        <v>25</v>
      </c>
      <c r="E309" s="2">
        <v>60</v>
      </c>
      <c r="F309" s="2">
        <v>39</v>
      </c>
      <c r="G309" s="2">
        <v>84</v>
      </c>
      <c r="H309" s="2">
        <v>79</v>
      </c>
      <c r="I309" s="2">
        <v>60</v>
      </c>
      <c r="J309" s="2">
        <v>92</v>
      </c>
      <c r="K309" s="2">
        <v>66</v>
      </c>
      <c r="L309" s="2">
        <v>82</v>
      </c>
      <c r="M309" s="4">
        <v>60</v>
      </c>
      <c r="N309" s="4">
        <v>76</v>
      </c>
      <c r="O309" s="4">
        <v>42</v>
      </c>
      <c r="P309" s="4">
        <v>60</v>
      </c>
      <c r="Q309" s="4">
        <v>60</v>
      </c>
      <c r="R309" s="4">
        <v>90</v>
      </c>
      <c r="S309" s="4">
        <v>60</v>
      </c>
      <c r="T309" s="4">
        <v>79</v>
      </c>
      <c r="U309" s="4" t="s">
        <v>36</v>
      </c>
      <c r="V309" s="4"/>
      <c r="W309" s="4"/>
      <c r="X309" s="4"/>
      <c r="Y309" s="4"/>
      <c r="Z309" s="4"/>
      <c r="AA309" s="4"/>
      <c r="AB309" s="4"/>
      <c r="AC309" s="2">
        <v>72</v>
      </c>
      <c r="AD309" s="4">
        <v>78.599999999999994</v>
      </c>
      <c r="AE309" s="6">
        <f>(E309*5+F309*2+G309*2+H309*3+I309*3+J309*0+K309*2+L309*2+M309*3+N309*1+O309*4+P309*5+Q309*3+R309*0+S309*2+T309*3+AC309+AD309)/42</f>
        <v>63.585714285714282</v>
      </c>
      <c r="AF309" s="6">
        <v>0</v>
      </c>
      <c r="AG309" s="6">
        <f t="shared" si="14"/>
        <v>63.585714285714282</v>
      </c>
    </row>
    <row r="310" spans="1:33" x14ac:dyDescent="0.2">
      <c r="A310" s="2">
        <v>309</v>
      </c>
      <c r="B310" s="2">
        <v>2020111739</v>
      </c>
      <c r="C310" s="2" t="s">
        <v>13</v>
      </c>
      <c r="D310" s="2" t="s">
        <v>25</v>
      </c>
      <c r="E310" s="2" t="s">
        <v>44</v>
      </c>
      <c r="F310" s="2">
        <v>69</v>
      </c>
      <c r="G310" s="2" t="s">
        <v>44</v>
      </c>
      <c r="H310" s="2" t="s">
        <v>44</v>
      </c>
      <c r="I310" s="2">
        <v>61</v>
      </c>
      <c r="J310" s="2" t="s">
        <v>44</v>
      </c>
      <c r="K310" s="2">
        <v>62</v>
      </c>
      <c r="L310" s="2" t="s">
        <v>44</v>
      </c>
      <c r="M310" s="4">
        <v>57</v>
      </c>
      <c r="N310" s="4">
        <v>78</v>
      </c>
      <c r="O310" s="4">
        <v>60</v>
      </c>
      <c r="P310" s="4">
        <v>51</v>
      </c>
      <c r="Q310" s="4">
        <v>65</v>
      </c>
      <c r="R310" s="4">
        <v>89</v>
      </c>
      <c r="S310" s="4">
        <v>67</v>
      </c>
      <c r="T310" s="4" t="s">
        <v>44</v>
      </c>
      <c r="U310" s="4">
        <v>89</v>
      </c>
      <c r="V310" s="4"/>
      <c r="W310" s="4"/>
      <c r="X310" s="4"/>
      <c r="Y310" s="4"/>
      <c r="Z310" s="4"/>
      <c r="AA310" s="4"/>
      <c r="AB310" s="4"/>
      <c r="AC310" s="2"/>
      <c r="AD310" s="4">
        <v>72</v>
      </c>
      <c r="AE310" s="6">
        <f>(F310*2+I310*3+K310*2+M310*3+N310*1+O310*4+P310*5+Q310*3+R310*0+S310*2+U310*2+AD310)/28</f>
        <v>63.142857142857146</v>
      </c>
      <c r="AF310" s="6">
        <v>0</v>
      </c>
      <c r="AG310" s="6">
        <f t="shared" si="14"/>
        <v>63.142857142857146</v>
      </c>
    </row>
    <row r="311" spans="1:33" x14ac:dyDescent="0.2">
      <c r="A311" s="2">
        <v>310</v>
      </c>
      <c r="B311" s="2">
        <v>2021112081</v>
      </c>
      <c r="C311" s="2" t="s">
        <v>13</v>
      </c>
      <c r="D311" s="2" t="s">
        <v>18</v>
      </c>
      <c r="E311" s="2">
        <v>34</v>
      </c>
      <c r="F311" s="2">
        <v>62</v>
      </c>
      <c r="G311" s="2">
        <v>82</v>
      </c>
      <c r="H311" s="2">
        <v>90</v>
      </c>
      <c r="I311" s="2">
        <v>60</v>
      </c>
      <c r="J311" s="2">
        <v>97</v>
      </c>
      <c r="K311" s="2">
        <v>79</v>
      </c>
      <c r="L311" s="2">
        <v>85</v>
      </c>
      <c r="M311" s="4">
        <v>60</v>
      </c>
      <c r="N311" s="4">
        <v>80</v>
      </c>
      <c r="O311" s="4">
        <v>40</v>
      </c>
      <c r="P311" s="4">
        <v>45</v>
      </c>
      <c r="Q311" s="4">
        <v>57</v>
      </c>
      <c r="R311" s="4">
        <v>91</v>
      </c>
      <c r="S311" s="4">
        <v>69</v>
      </c>
      <c r="T311" s="4">
        <v>74</v>
      </c>
      <c r="U311" s="4" t="s">
        <v>36</v>
      </c>
      <c r="V311" s="4"/>
      <c r="W311" s="4"/>
      <c r="X311" s="4"/>
      <c r="Y311" s="4"/>
      <c r="Z311" s="4"/>
      <c r="AA311" s="4"/>
      <c r="AB311" s="4"/>
      <c r="AC311" s="2">
        <v>81</v>
      </c>
      <c r="AD311" s="4">
        <v>80</v>
      </c>
      <c r="AE311" s="6">
        <f>(E311*5+F311*2+G311*2+H311*3+I311*3+J311*0+K311*2+L311*2+M311*3+N311*1+O311*4+P311*5+Q311*3+R311*0+S311*2+T311*3+AC311+AD311)/42</f>
        <v>61.261904761904759</v>
      </c>
      <c r="AF311" s="6">
        <v>0</v>
      </c>
      <c r="AG311" s="6">
        <f t="shared" si="14"/>
        <v>61.261904761904759</v>
      </c>
    </row>
    <row r="312" spans="1:33" x14ac:dyDescent="0.2">
      <c r="A312" s="2">
        <v>311</v>
      </c>
      <c r="B312" s="2">
        <v>2021111865</v>
      </c>
      <c r="C312" s="2" t="s">
        <v>13</v>
      </c>
      <c r="D312" s="2" t="s">
        <v>22</v>
      </c>
      <c r="E312" s="2">
        <v>41</v>
      </c>
      <c r="F312" s="2">
        <v>72</v>
      </c>
      <c r="G312" s="2">
        <v>88</v>
      </c>
      <c r="H312" s="2">
        <v>82</v>
      </c>
      <c r="I312" s="2">
        <v>51</v>
      </c>
      <c r="J312" s="2">
        <v>81</v>
      </c>
      <c r="K312" s="2">
        <v>68</v>
      </c>
      <c r="L312" s="2">
        <v>87</v>
      </c>
      <c r="M312" s="2">
        <v>63</v>
      </c>
      <c r="N312" s="2">
        <v>80</v>
      </c>
      <c r="O312" s="2">
        <v>62</v>
      </c>
      <c r="P312" s="2">
        <v>21</v>
      </c>
      <c r="Q312" s="2">
        <v>78</v>
      </c>
      <c r="R312" s="2">
        <v>94</v>
      </c>
      <c r="S312" s="2">
        <v>49</v>
      </c>
      <c r="T312" s="2">
        <v>75</v>
      </c>
      <c r="U312" s="4" t="s">
        <v>36</v>
      </c>
      <c r="V312" s="4"/>
      <c r="W312" s="4"/>
      <c r="X312" s="4"/>
      <c r="Y312" s="4"/>
      <c r="Z312" s="4"/>
      <c r="AA312" s="4"/>
      <c r="AB312" s="4"/>
      <c r="AC312" s="2">
        <v>81</v>
      </c>
      <c r="AD312" s="2">
        <v>68.3</v>
      </c>
      <c r="AE312" s="6">
        <f>(E312*5+F312*2+G312*2+H312*3+I312*3+J312*0+K312*2+L312*2+M312*3+N312*1+O312*4+P312*5+Q312*3+R312*0+S312*2+T312*3+AC312+AD312)/42</f>
        <v>61.00714285714286</v>
      </c>
      <c r="AF312" s="6">
        <v>0</v>
      </c>
      <c r="AG312" s="6">
        <f t="shared" si="14"/>
        <v>61.00714285714286</v>
      </c>
    </row>
    <row r="313" spans="1:33" x14ac:dyDescent="0.2">
      <c r="A313" s="2">
        <v>312</v>
      </c>
      <c r="B313" s="2">
        <v>2020111847</v>
      </c>
      <c r="C313" s="2" t="s">
        <v>13</v>
      </c>
      <c r="D313" s="2" t="s">
        <v>18</v>
      </c>
      <c r="E313" s="2">
        <v>36</v>
      </c>
      <c r="F313" s="2">
        <v>25</v>
      </c>
      <c r="G313" s="2">
        <v>85</v>
      </c>
      <c r="H313" s="2">
        <v>91</v>
      </c>
      <c r="I313" s="2">
        <v>41</v>
      </c>
      <c r="J313" s="2">
        <v>96</v>
      </c>
      <c r="K313" s="2">
        <v>47</v>
      </c>
      <c r="L313" s="2">
        <v>87</v>
      </c>
      <c r="M313" s="4">
        <v>72</v>
      </c>
      <c r="N313" s="4">
        <v>71</v>
      </c>
      <c r="O313" s="4">
        <v>49</v>
      </c>
      <c r="P313" s="4">
        <v>64</v>
      </c>
      <c r="Q313" s="4">
        <v>57</v>
      </c>
      <c r="R313" s="4">
        <v>90</v>
      </c>
      <c r="S313" s="4">
        <v>68</v>
      </c>
      <c r="T313" s="4">
        <v>82</v>
      </c>
      <c r="U313" s="4" t="s">
        <v>36</v>
      </c>
      <c r="V313" s="4"/>
      <c r="W313" s="4"/>
      <c r="X313" s="4"/>
      <c r="Y313" s="4"/>
      <c r="Z313" s="4"/>
      <c r="AA313" s="4"/>
      <c r="AB313" s="4"/>
      <c r="AC313" s="2"/>
      <c r="AD313" s="4">
        <v>77.2</v>
      </c>
      <c r="AE313" s="6">
        <f>(E313*5+F313*2+G313*2+H313*3+I313*3+J313*0+K313*2+L313*2+M313*3+N313*1+O313*4+P313*5+Q313*3+R313*0+S313*2+T313*3+AD313)/41</f>
        <v>60.907317073170731</v>
      </c>
      <c r="AF313" s="6">
        <v>0</v>
      </c>
      <c r="AG313" s="6">
        <f t="shared" si="14"/>
        <v>60.907317073170731</v>
      </c>
    </row>
    <row r="314" spans="1:33" x14ac:dyDescent="0.2">
      <c r="A314" s="2">
        <v>313</v>
      </c>
      <c r="B314" s="2">
        <v>2021111934</v>
      </c>
      <c r="C314" s="2" t="s">
        <v>13</v>
      </c>
      <c r="D314" s="2" t="s">
        <v>24</v>
      </c>
      <c r="E314" s="2">
        <v>60</v>
      </c>
      <c r="F314" s="2">
        <v>71</v>
      </c>
      <c r="G314" s="2">
        <v>85</v>
      </c>
      <c r="H314" s="2">
        <v>82</v>
      </c>
      <c r="I314" s="2">
        <v>58</v>
      </c>
      <c r="J314" s="2">
        <v>86</v>
      </c>
      <c r="K314" s="2">
        <v>72</v>
      </c>
      <c r="L314" s="2">
        <v>85</v>
      </c>
      <c r="M314" s="4">
        <v>63</v>
      </c>
      <c r="N314" s="4">
        <v>70</v>
      </c>
      <c r="O314" s="4">
        <v>47</v>
      </c>
      <c r="P314" s="4">
        <v>42</v>
      </c>
      <c r="Q314" s="4">
        <v>51</v>
      </c>
      <c r="R314" s="4">
        <v>89</v>
      </c>
      <c r="S314" s="4">
        <v>56</v>
      </c>
      <c r="T314" s="4">
        <v>78</v>
      </c>
      <c r="U314" s="4">
        <v>0</v>
      </c>
      <c r="V314" s="4"/>
      <c r="W314" s="4"/>
      <c r="X314" s="4"/>
      <c r="Y314" s="4"/>
      <c r="Z314" s="4"/>
      <c r="AA314" s="4"/>
      <c r="AB314" s="4"/>
      <c r="AC314" s="2">
        <v>67</v>
      </c>
      <c r="AD314" s="4">
        <v>83.2</v>
      </c>
      <c r="AE314" s="6">
        <f>(E314*5+F314*2+G314*2+H314*3+I314*3+J314*0+K314*2+L314*2+M314*3+N314*1+O314*4+P314*5+Q314*3+R314*0+S314*2+T314*3+U314*2+AC314+AD314)/44</f>
        <v>60.277272727272724</v>
      </c>
      <c r="AF314" s="6">
        <v>0</v>
      </c>
      <c r="AG314" s="6">
        <f t="shared" si="14"/>
        <v>60.277272727272724</v>
      </c>
    </row>
    <row r="315" spans="1:33" x14ac:dyDescent="0.2">
      <c r="A315" s="2">
        <v>314</v>
      </c>
      <c r="B315" s="2">
        <v>2021111997</v>
      </c>
      <c r="C315" s="2" t="s">
        <v>13</v>
      </c>
      <c r="D315" s="2" t="s">
        <v>14</v>
      </c>
      <c r="E315" s="2">
        <v>31</v>
      </c>
      <c r="F315" s="2">
        <v>43</v>
      </c>
      <c r="G315" s="2">
        <v>88</v>
      </c>
      <c r="H315" s="2">
        <v>91</v>
      </c>
      <c r="I315" s="2">
        <v>60</v>
      </c>
      <c r="J315" s="2">
        <v>90</v>
      </c>
      <c r="K315" s="2">
        <v>68</v>
      </c>
      <c r="L315" s="2">
        <v>86</v>
      </c>
      <c r="M315" s="4">
        <v>60</v>
      </c>
      <c r="N315" s="4">
        <v>76</v>
      </c>
      <c r="O315" s="4">
        <v>55</v>
      </c>
      <c r="P315" s="4">
        <v>35</v>
      </c>
      <c r="Q315" s="4">
        <v>60</v>
      </c>
      <c r="R315" s="4">
        <v>84</v>
      </c>
      <c r="S315" s="4">
        <v>65</v>
      </c>
      <c r="T315" s="4">
        <v>73</v>
      </c>
      <c r="U315" s="4" t="s">
        <v>36</v>
      </c>
      <c r="V315" s="4"/>
      <c r="W315" s="4"/>
      <c r="X315" s="4"/>
      <c r="Y315" s="4"/>
      <c r="Z315" s="4"/>
      <c r="AA315" s="4"/>
      <c r="AB315" s="4"/>
      <c r="AC315" s="2">
        <v>72</v>
      </c>
      <c r="AD315" s="4">
        <v>82.4</v>
      </c>
      <c r="AE315" s="6">
        <f>(E315*5+F315*2+G315*2+H315*3+I315*3+J315*0+K315*2+L315*2+M315*3+N315*1+O315*4+P315*5+Q315*3+R315*0+S315*2+T315*3+AC315+AD315)/42</f>
        <v>59.819047619047623</v>
      </c>
      <c r="AF315" s="6">
        <v>0</v>
      </c>
      <c r="AG315" s="6">
        <f t="shared" si="14"/>
        <v>59.819047619047623</v>
      </c>
    </row>
    <row r="316" spans="1:33" x14ac:dyDescent="0.2">
      <c r="A316" s="2">
        <v>315</v>
      </c>
      <c r="B316" s="2">
        <v>2021112099</v>
      </c>
      <c r="C316" s="2" t="s">
        <v>13</v>
      </c>
      <c r="D316" s="2" t="s">
        <v>19</v>
      </c>
      <c r="E316" s="2">
        <v>51</v>
      </c>
      <c r="F316" s="2">
        <v>66</v>
      </c>
      <c r="G316" s="2">
        <v>88</v>
      </c>
      <c r="H316" s="2">
        <v>89</v>
      </c>
      <c r="I316" s="2">
        <v>40</v>
      </c>
      <c r="J316" s="2">
        <v>92</v>
      </c>
      <c r="K316" s="2">
        <v>77</v>
      </c>
      <c r="L316" s="2">
        <v>89</v>
      </c>
      <c r="M316" s="4">
        <v>62</v>
      </c>
      <c r="N316" s="4">
        <v>77</v>
      </c>
      <c r="O316" s="4">
        <v>53</v>
      </c>
      <c r="P316" s="4">
        <v>0</v>
      </c>
      <c r="Q316" s="4">
        <v>50</v>
      </c>
      <c r="R316" s="4">
        <v>94</v>
      </c>
      <c r="S316" s="4">
        <v>77</v>
      </c>
      <c r="T316" s="4">
        <v>73</v>
      </c>
      <c r="U316" s="4">
        <v>92</v>
      </c>
      <c r="V316" s="4"/>
      <c r="W316" s="4"/>
      <c r="X316" s="4"/>
      <c r="Y316" s="4"/>
      <c r="Z316" s="4"/>
      <c r="AA316" s="4"/>
      <c r="AB316" s="4"/>
      <c r="AC316" s="2">
        <v>69</v>
      </c>
      <c r="AD316" s="4">
        <v>60.3</v>
      </c>
      <c r="AE316" s="6">
        <f>(E316*5+F316*2+G316*2+H316*3+I316*3+J316*0+K316*2+L316*2+M316*3+N316*1+O316*4+P316*5+Q316*3+R316*0+S316*2+T316*3+U316*2+AC316+AD316)/44</f>
        <v>58.93863636363637</v>
      </c>
      <c r="AF316" s="6">
        <v>0.12</v>
      </c>
      <c r="AG316" s="6">
        <f t="shared" si="14"/>
        <v>59.058636363636367</v>
      </c>
    </row>
    <row r="317" spans="1:33" x14ac:dyDescent="0.2">
      <c r="A317" s="2">
        <v>316</v>
      </c>
      <c r="B317" s="2">
        <v>2021112029</v>
      </c>
      <c r="C317" s="2" t="s">
        <v>13</v>
      </c>
      <c r="D317" s="2" t="s">
        <v>16</v>
      </c>
      <c r="E317" s="2">
        <v>41</v>
      </c>
      <c r="F317" s="2">
        <v>53</v>
      </c>
      <c r="G317" s="2">
        <v>84</v>
      </c>
      <c r="H317" s="2">
        <v>87</v>
      </c>
      <c r="I317" s="2">
        <v>65</v>
      </c>
      <c r="J317" s="2">
        <v>84</v>
      </c>
      <c r="K317" s="2">
        <v>41</v>
      </c>
      <c r="L317" s="2">
        <v>91</v>
      </c>
      <c r="M317" s="4">
        <v>59</v>
      </c>
      <c r="N317" s="4">
        <v>74</v>
      </c>
      <c r="O317" s="4">
        <v>48</v>
      </c>
      <c r="P317" s="4">
        <v>33</v>
      </c>
      <c r="Q317" s="4">
        <v>64</v>
      </c>
      <c r="R317" s="4">
        <v>83</v>
      </c>
      <c r="S317" s="4">
        <v>57</v>
      </c>
      <c r="T317" s="4">
        <v>63</v>
      </c>
      <c r="U317" s="4" t="s">
        <v>36</v>
      </c>
      <c r="V317" s="4"/>
      <c r="W317" s="4"/>
      <c r="X317" s="4"/>
      <c r="Y317" s="4"/>
      <c r="Z317" s="4"/>
      <c r="AA317" s="4"/>
      <c r="AB317" s="4"/>
      <c r="AC317" s="2">
        <v>72</v>
      </c>
      <c r="AD317" s="4">
        <v>80</v>
      </c>
      <c r="AE317" s="6">
        <f>(E317*5+F317*2+G317*2+H317*3+I317*3+J317*0+K317*2+L317*2+M317*3+N317*1+O317*4+P317*5+Q317*3+R317*0+S317*2+T317*3+AC317+AD317)/42</f>
        <v>58.428571428571431</v>
      </c>
      <c r="AF317" s="6">
        <v>0</v>
      </c>
      <c r="AG317" s="6">
        <f t="shared" si="14"/>
        <v>58.428571428571431</v>
      </c>
    </row>
    <row r="318" spans="1:33" x14ac:dyDescent="0.2">
      <c r="A318" s="2">
        <v>317</v>
      </c>
      <c r="B318" s="2">
        <v>2021111965</v>
      </c>
      <c r="C318" s="2" t="s">
        <v>13</v>
      </c>
      <c r="D318" s="2" t="s">
        <v>25</v>
      </c>
      <c r="E318" s="2">
        <v>60</v>
      </c>
      <c r="F318" s="2">
        <v>39</v>
      </c>
      <c r="G318" s="2">
        <v>80</v>
      </c>
      <c r="H318" s="2">
        <v>82</v>
      </c>
      <c r="I318" s="2">
        <v>37</v>
      </c>
      <c r="J318" s="2">
        <v>80</v>
      </c>
      <c r="K318" s="2">
        <v>60</v>
      </c>
      <c r="L318" s="2">
        <v>62</v>
      </c>
      <c r="M318" s="4">
        <v>60</v>
      </c>
      <c r="N318" s="4">
        <v>74</v>
      </c>
      <c r="O318" s="4">
        <v>33</v>
      </c>
      <c r="P318" s="4">
        <v>60</v>
      </c>
      <c r="Q318" s="4">
        <v>46</v>
      </c>
      <c r="R318" s="4">
        <v>89</v>
      </c>
      <c r="S318" s="4">
        <v>63</v>
      </c>
      <c r="T318" s="4">
        <v>73</v>
      </c>
      <c r="U318" s="4" t="s">
        <v>36</v>
      </c>
      <c r="V318" s="4"/>
      <c r="W318" s="4"/>
      <c r="X318" s="4"/>
      <c r="Y318" s="4"/>
      <c r="Z318" s="4"/>
      <c r="AA318" s="4"/>
      <c r="AB318" s="4"/>
      <c r="AC318" s="2">
        <v>66</v>
      </c>
      <c r="AD318" s="4">
        <v>65.400000000000006</v>
      </c>
      <c r="AE318" s="6">
        <f>(E318*5+F318*2+G318*2+H318*3+I318*3+J318*0+K318*2+L318*2+M318*3+N318*1+O318*4+P318*5+Q318*3+R318*0+S318*2+T318*3+AC318+AD318)/42</f>
        <v>58.080952380952382</v>
      </c>
      <c r="AF318" s="6">
        <v>0</v>
      </c>
      <c r="AG318" s="6">
        <f t="shared" si="14"/>
        <v>58.080952380952382</v>
      </c>
    </row>
    <row r="319" spans="1:33" x14ac:dyDescent="0.2">
      <c r="A319" s="2">
        <v>318</v>
      </c>
      <c r="B319" s="2">
        <v>2021111858</v>
      </c>
      <c r="C319" s="2" t="s">
        <v>13</v>
      </c>
      <c r="D319" s="2" t="s">
        <v>22</v>
      </c>
      <c r="E319" s="2">
        <v>42</v>
      </c>
      <c r="F319" s="2">
        <v>43</v>
      </c>
      <c r="G319" s="2">
        <v>91</v>
      </c>
      <c r="H319" s="2">
        <v>85</v>
      </c>
      <c r="I319" s="2">
        <v>38</v>
      </c>
      <c r="J319" s="2">
        <v>95</v>
      </c>
      <c r="K319" s="2">
        <v>74</v>
      </c>
      <c r="L319" s="2">
        <v>87</v>
      </c>
      <c r="M319" s="2">
        <v>47</v>
      </c>
      <c r="N319" s="2">
        <v>68</v>
      </c>
      <c r="O319" s="2">
        <v>40</v>
      </c>
      <c r="P319" s="2">
        <v>39</v>
      </c>
      <c r="Q319" s="2">
        <v>53</v>
      </c>
      <c r="R319" s="2">
        <v>91</v>
      </c>
      <c r="S319" s="2">
        <v>70</v>
      </c>
      <c r="T319" s="2">
        <v>75</v>
      </c>
      <c r="U319" s="4" t="s">
        <v>36</v>
      </c>
      <c r="V319" s="4"/>
      <c r="W319" s="4"/>
      <c r="X319" s="4"/>
      <c r="Y319" s="4"/>
      <c r="Z319" s="4"/>
      <c r="AA319" s="4"/>
      <c r="AB319" s="4"/>
      <c r="AC319" s="2">
        <v>78</v>
      </c>
      <c r="AD319" s="2">
        <v>78.2</v>
      </c>
      <c r="AE319" s="6">
        <f>(E319*5+F319*2+G319*2+H319*3+I319*3+J319*0+K319*2+L319*2+M319*3+N319*1+O319*4+P319*5+Q319*3+R319*0+S319*2+T319*3+AC319+AD319)/42</f>
        <v>57.457142857142856</v>
      </c>
      <c r="AF319" s="6">
        <v>0</v>
      </c>
      <c r="AG319" s="6">
        <f t="shared" si="14"/>
        <v>57.457142857142856</v>
      </c>
    </row>
    <row r="320" spans="1:33" x14ac:dyDescent="0.2">
      <c r="A320" s="2">
        <v>319</v>
      </c>
      <c r="B320" s="2">
        <v>2021112134</v>
      </c>
      <c r="C320" s="2" t="s">
        <v>13</v>
      </c>
      <c r="D320" s="2" t="s">
        <v>21</v>
      </c>
      <c r="E320" s="2">
        <v>46</v>
      </c>
      <c r="F320" s="2">
        <v>67</v>
      </c>
      <c r="G320" s="2">
        <v>90</v>
      </c>
      <c r="H320" s="2">
        <v>84</v>
      </c>
      <c r="I320" s="2">
        <v>52</v>
      </c>
      <c r="J320" s="2">
        <v>92</v>
      </c>
      <c r="K320" s="2">
        <v>70</v>
      </c>
      <c r="L320" s="2">
        <v>80</v>
      </c>
      <c r="M320" s="4">
        <v>60</v>
      </c>
      <c r="N320" s="4">
        <v>74</v>
      </c>
      <c r="O320" s="4">
        <v>46</v>
      </c>
      <c r="P320" s="4">
        <v>37</v>
      </c>
      <c r="Q320" s="4">
        <v>45</v>
      </c>
      <c r="R320" s="4">
        <v>81</v>
      </c>
      <c r="S320" s="4">
        <v>53</v>
      </c>
      <c r="T320" s="4">
        <v>77</v>
      </c>
      <c r="U320" s="4">
        <v>0</v>
      </c>
      <c r="V320" s="4"/>
      <c r="W320" s="4"/>
      <c r="X320" s="4"/>
      <c r="Y320" s="4"/>
      <c r="Z320" s="4"/>
      <c r="AA320" s="4"/>
      <c r="AB320" s="4"/>
      <c r="AC320" s="2">
        <v>70</v>
      </c>
      <c r="AD320" s="4">
        <v>60.3</v>
      </c>
      <c r="AE320" s="6">
        <f>(E320*5+F320*2+G320*2+H320*3+I320*3+J320*0+K320*2+L320*2+M320*3+N320*1+O320*4+P320*5+Q320*3+R320*0+S320*2+T320*3+U320*2+AC320+AD320)/44</f>
        <v>56.302272727272729</v>
      </c>
      <c r="AF320" s="6">
        <v>0</v>
      </c>
      <c r="AG320" s="6">
        <f t="shared" si="14"/>
        <v>56.302272727272729</v>
      </c>
    </row>
    <row r="321" spans="1:33" x14ac:dyDescent="0.2">
      <c r="A321" s="2">
        <v>320</v>
      </c>
      <c r="B321" s="2">
        <v>2020116356</v>
      </c>
      <c r="C321" s="2" t="s">
        <v>13</v>
      </c>
      <c r="D321" s="2" t="s">
        <v>17</v>
      </c>
      <c r="E321" s="2">
        <v>49</v>
      </c>
      <c r="F321" s="2">
        <v>47</v>
      </c>
      <c r="G321" s="2" t="s">
        <v>44</v>
      </c>
      <c r="H321" s="2" t="s">
        <v>44</v>
      </c>
      <c r="I321" s="2">
        <v>68</v>
      </c>
      <c r="J321" s="2" t="s">
        <v>44</v>
      </c>
      <c r="K321" s="2">
        <v>36</v>
      </c>
      <c r="L321" s="2" t="s">
        <v>44</v>
      </c>
      <c r="M321" s="4">
        <v>57</v>
      </c>
      <c r="N321" s="4">
        <v>71</v>
      </c>
      <c r="O321" s="4">
        <v>42</v>
      </c>
      <c r="P321" s="4">
        <v>42</v>
      </c>
      <c r="Q321" s="4">
        <v>57</v>
      </c>
      <c r="R321" s="4">
        <v>87</v>
      </c>
      <c r="S321" s="4">
        <v>65</v>
      </c>
      <c r="T321" s="4">
        <v>70</v>
      </c>
      <c r="U321" s="4" t="s">
        <v>36</v>
      </c>
      <c r="V321" s="4"/>
      <c r="W321" s="4"/>
      <c r="X321" s="4"/>
      <c r="Y321" s="4"/>
      <c r="Z321" s="4"/>
      <c r="AA321" s="4"/>
      <c r="AB321" s="4"/>
      <c r="AC321" s="2"/>
      <c r="AD321" s="4">
        <v>80.7</v>
      </c>
      <c r="AE321" s="6">
        <f>(E321*5+F321*2+I321*3+K321*2+M321*3+N321*1+O321*4+P321*5+Q321*3+R321*0+S321*2+T321*3+AD321)/34</f>
        <v>53.726470588235294</v>
      </c>
      <c r="AF321" s="6">
        <v>0</v>
      </c>
      <c r="AG321" s="6">
        <f t="shared" si="14"/>
        <v>53.726470588235294</v>
      </c>
    </row>
    <row r="322" spans="1:33" x14ac:dyDescent="0.2">
      <c r="A322" s="2">
        <v>321</v>
      </c>
      <c r="B322" s="2">
        <v>2021112030</v>
      </c>
      <c r="C322" s="2" t="s">
        <v>13</v>
      </c>
      <c r="D322" s="2" t="s">
        <v>16</v>
      </c>
      <c r="E322" s="2">
        <v>32</v>
      </c>
      <c r="F322" s="2">
        <v>34</v>
      </c>
      <c r="G322" s="2">
        <v>82</v>
      </c>
      <c r="H322" s="2">
        <v>89</v>
      </c>
      <c r="I322" s="2">
        <v>24</v>
      </c>
      <c r="J322" s="2">
        <v>84</v>
      </c>
      <c r="K322" s="2">
        <v>64</v>
      </c>
      <c r="L322" s="2">
        <v>91</v>
      </c>
      <c r="M322" s="4">
        <v>58</v>
      </c>
      <c r="N322" s="4">
        <v>81</v>
      </c>
      <c r="O322" s="4">
        <v>46</v>
      </c>
      <c r="P322" s="4">
        <v>27</v>
      </c>
      <c r="Q322" s="4">
        <v>38</v>
      </c>
      <c r="R322" s="4">
        <v>83</v>
      </c>
      <c r="S322" s="4">
        <v>57</v>
      </c>
      <c r="T322" s="4">
        <v>69</v>
      </c>
      <c r="U322" s="4" t="s">
        <v>36</v>
      </c>
      <c r="V322" s="4"/>
      <c r="W322" s="4"/>
      <c r="X322" s="4"/>
      <c r="Y322" s="4"/>
      <c r="Z322" s="4"/>
      <c r="AA322" s="4"/>
      <c r="AB322" s="4"/>
      <c r="AC322" s="2">
        <v>63</v>
      </c>
      <c r="AD322" s="4">
        <v>98.2</v>
      </c>
      <c r="AE322" s="6">
        <f>(E322*5+F322*2+G322*2+H322*3+I322*3+J322*0+K322*2+L322*2+M322*3+N322*1+O322*4+P322*5+Q322*3+R322*0+S322*2+T322*3+AC322+AD322)/42</f>
        <v>52.647619047619045</v>
      </c>
      <c r="AF322" s="6">
        <v>0</v>
      </c>
      <c r="AG322" s="6">
        <f t="shared" ref="AG322:AG323" si="17">AE322+AF322</f>
        <v>52.647619047619045</v>
      </c>
    </row>
    <row r="323" spans="1:33" x14ac:dyDescent="0.2">
      <c r="A323" s="2">
        <v>322</v>
      </c>
      <c r="B323" s="2">
        <v>2021111933</v>
      </c>
      <c r="C323" s="2" t="s">
        <v>13</v>
      </c>
      <c r="D323" s="2" t="s">
        <v>24</v>
      </c>
      <c r="E323" s="2">
        <v>33</v>
      </c>
      <c r="F323" s="2">
        <v>25</v>
      </c>
      <c r="G323" s="2">
        <v>65</v>
      </c>
      <c r="H323" s="2">
        <v>74</v>
      </c>
      <c r="I323" s="2">
        <v>44</v>
      </c>
      <c r="J323" s="2">
        <v>90</v>
      </c>
      <c r="K323" s="2">
        <v>54</v>
      </c>
      <c r="L323" s="2">
        <v>81</v>
      </c>
      <c r="M323" s="4">
        <v>0</v>
      </c>
      <c r="N323" s="4">
        <v>0</v>
      </c>
      <c r="O323" s="4">
        <v>36</v>
      </c>
      <c r="P323" s="4">
        <v>24</v>
      </c>
      <c r="Q323" s="4">
        <v>49</v>
      </c>
      <c r="R323" s="4">
        <v>53</v>
      </c>
      <c r="S323" s="4">
        <v>45</v>
      </c>
      <c r="T323" s="4">
        <v>61</v>
      </c>
      <c r="U323" s="4" t="s">
        <v>36</v>
      </c>
      <c r="V323" s="4"/>
      <c r="W323" s="4"/>
      <c r="X323" s="4"/>
      <c r="Y323" s="4"/>
      <c r="Z323" s="4"/>
      <c r="AA323" s="4"/>
      <c r="AB323" s="4"/>
      <c r="AC323" s="2">
        <v>66</v>
      </c>
      <c r="AD323" s="4">
        <v>47.7</v>
      </c>
      <c r="AE323" s="6">
        <f>(E323*5+F323*2+G323*2+H323*3+I323*3+J323*0+K323*2+L323*2+M323*3+N323*1+O323*4+P323*5+Q323*3+R323*0+S323*2+T323*3+AC323+AD323)/42</f>
        <v>42.064285714285717</v>
      </c>
      <c r="AF323" s="6">
        <v>0</v>
      </c>
      <c r="AG323" s="6">
        <f t="shared" si="17"/>
        <v>42.064285714285717</v>
      </c>
    </row>
    <row r="324" spans="1:33" x14ac:dyDescent="0.2">
      <c r="A324" s="2">
        <v>323</v>
      </c>
      <c r="B324" s="2">
        <v>2020111660</v>
      </c>
      <c r="C324" s="2" t="s">
        <v>13</v>
      </c>
      <c r="D324" s="2" t="s">
        <v>68</v>
      </c>
      <c r="E324" s="6"/>
      <c r="F324" s="6"/>
      <c r="G324" s="6"/>
      <c r="H324" s="6"/>
      <c r="I324" s="6"/>
      <c r="J324" s="6"/>
      <c r="K324" s="6"/>
      <c r="L324" s="6"/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0</v>
      </c>
      <c r="S324" s="4">
        <v>0</v>
      </c>
      <c r="T324" s="4">
        <v>0</v>
      </c>
      <c r="U324" s="4">
        <v>0</v>
      </c>
      <c r="V324" s="6"/>
      <c r="W324" s="6"/>
      <c r="X324" s="6"/>
      <c r="Y324" s="6"/>
      <c r="Z324" s="6"/>
      <c r="AA324" s="6"/>
      <c r="AB324" s="6"/>
      <c r="AC324" s="2"/>
      <c r="AD324" s="4"/>
      <c r="AE324" s="6">
        <v>0</v>
      </c>
      <c r="AF324" s="6">
        <v>0</v>
      </c>
      <c r="AG324" s="6">
        <v>0</v>
      </c>
    </row>
  </sheetData>
  <autoFilter ref="D1:D323" xr:uid="{2502F96C-10D6-4794-A74C-5CB189A38A92}"/>
  <sortState ref="A2:AG323">
    <sortCondition descending="1" ref="AG1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0D491-DD47-4E47-A53A-846091C4A1E2}">
  <dimension ref="A1:AC119"/>
  <sheetViews>
    <sheetView zoomScaleNormal="100" workbookViewId="0">
      <selection activeCell="J18" sqref="J18"/>
    </sheetView>
  </sheetViews>
  <sheetFormatPr defaultColWidth="8.625" defaultRowHeight="14.25" x14ac:dyDescent="0.2"/>
  <cols>
    <col min="1" max="1" width="4.375" style="7" bestFit="1" customWidth="1"/>
    <col min="2" max="2" width="13.375" style="7" customWidth="1"/>
    <col min="3" max="3" width="8" style="7" customWidth="1"/>
    <col min="4" max="4" width="15" style="7" customWidth="1"/>
    <col min="5" max="11" width="12.375" style="7" customWidth="1"/>
    <col min="12" max="12" width="15.625" style="7" customWidth="1"/>
    <col min="13" max="13" width="12.25" style="7" customWidth="1"/>
    <col min="14" max="14" width="13.375" style="7" customWidth="1"/>
    <col min="15" max="15" width="14.875" style="7" customWidth="1"/>
    <col min="16" max="16" width="13.25" style="7" customWidth="1"/>
    <col min="17" max="17" width="15.125" style="7" customWidth="1"/>
    <col min="18" max="18" width="12.75" style="7" customWidth="1"/>
    <col min="19" max="19" width="12.625" style="7" customWidth="1"/>
    <col min="20" max="20" width="13.625" style="7" bestFit="1" customWidth="1"/>
    <col min="21" max="21" width="13.625" style="7" customWidth="1"/>
    <col min="22" max="22" width="10" style="7" customWidth="1"/>
    <col min="23" max="26" width="10.125" style="7" customWidth="1"/>
    <col min="27" max="27" width="9.75" style="7" customWidth="1"/>
    <col min="28" max="16384" width="8.625" style="7"/>
  </cols>
  <sheetData>
    <row r="1" spans="1:29" ht="25.5" x14ac:dyDescent="0.2">
      <c r="A1" s="8" t="s">
        <v>0</v>
      </c>
      <c r="B1" s="8" t="s">
        <v>1</v>
      </c>
      <c r="C1" s="8" t="s">
        <v>2</v>
      </c>
      <c r="D1" s="8" t="s">
        <v>3</v>
      </c>
      <c r="E1" s="8" t="s">
        <v>46</v>
      </c>
      <c r="F1" s="8" t="s">
        <v>47</v>
      </c>
      <c r="G1" s="8" t="s">
        <v>48</v>
      </c>
      <c r="H1" s="8" t="s">
        <v>49</v>
      </c>
      <c r="I1" s="8" t="s">
        <v>9</v>
      </c>
      <c r="J1" s="8" t="s">
        <v>50</v>
      </c>
      <c r="K1" s="8" t="s">
        <v>51</v>
      </c>
      <c r="L1" s="8" t="s">
        <v>58</v>
      </c>
      <c r="M1" s="8" t="s">
        <v>26</v>
      </c>
      <c r="N1" s="8" t="s">
        <v>27</v>
      </c>
      <c r="O1" s="8" t="s">
        <v>28</v>
      </c>
      <c r="P1" s="8" t="s">
        <v>29</v>
      </c>
      <c r="Q1" s="8" t="s">
        <v>59</v>
      </c>
      <c r="R1" s="8" t="s">
        <v>32</v>
      </c>
      <c r="S1" s="8" t="s">
        <v>52</v>
      </c>
      <c r="T1" s="8" t="s">
        <v>34</v>
      </c>
      <c r="U1" s="8" t="s">
        <v>60</v>
      </c>
      <c r="V1" s="8" t="s">
        <v>53</v>
      </c>
      <c r="W1" s="8" t="s">
        <v>54</v>
      </c>
      <c r="X1" s="8" t="s">
        <v>61</v>
      </c>
      <c r="Y1" s="8" t="s">
        <v>56</v>
      </c>
      <c r="Z1" s="8" t="s">
        <v>57</v>
      </c>
      <c r="AA1" s="8" t="s">
        <v>55</v>
      </c>
      <c r="AB1" s="12" t="s">
        <v>66</v>
      </c>
      <c r="AC1" s="6" t="s">
        <v>67</v>
      </c>
    </row>
    <row r="2" spans="1:29" x14ac:dyDescent="0.2">
      <c r="A2" s="9">
        <v>1</v>
      </c>
      <c r="B2" s="9">
        <v>2021112254</v>
      </c>
      <c r="C2" s="9" t="s">
        <v>13</v>
      </c>
      <c r="D2" s="9" t="s">
        <v>64</v>
      </c>
      <c r="E2" s="9">
        <v>94</v>
      </c>
      <c r="F2" s="9">
        <v>90</v>
      </c>
      <c r="G2" s="9">
        <v>93</v>
      </c>
      <c r="H2" s="9">
        <v>92</v>
      </c>
      <c r="I2" s="9">
        <v>95</v>
      </c>
      <c r="J2" s="9">
        <v>92</v>
      </c>
      <c r="K2" s="9">
        <v>92</v>
      </c>
      <c r="L2" s="9">
        <v>95</v>
      </c>
      <c r="M2" s="9">
        <v>95</v>
      </c>
      <c r="N2" s="9">
        <v>90</v>
      </c>
      <c r="O2" s="9">
        <v>98</v>
      </c>
      <c r="P2" s="9">
        <v>80</v>
      </c>
      <c r="Q2" s="9">
        <v>93</v>
      </c>
      <c r="R2" s="9">
        <v>92</v>
      </c>
      <c r="S2" s="9">
        <v>87</v>
      </c>
      <c r="T2" s="9">
        <v>82</v>
      </c>
      <c r="U2" s="9">
        <v>0</v>
      </c>
      <c r="V2" s="9">
        <v>91</v>
      </c>
      <c r="W2" s="9">
        <v>97</v>
      </c>
      <c r="X2" s="9">
        <v>0</v>
      </c>
      <c r="Y2" s="9">
        <v>90</v>
      </c>
      <c r="Z2" s="9">
        <v>90</v>
      </c>
      <c r="AA2" s="11">
        <f>(E2*5+F2*2+G2*2+H2*3+I2*3+J2*0+K2*2+L2*2+M2*3+N2*1+O2*4+P2*5+Q2*2.5+R2*0+S2*2+T2*3+U2*0+V2*2+W2*2+Y2+Z2)/45.5</f>
        <v>91.131868131868131</v>
      </c>
      <c r="AB2" s="6">
        <v>0</v>
      </c>
      <c r="AC2" s="13">
        <f t="shared" ref="AC2:AC33" si="0">AA2+AB2</f>
        <v>91.131868131868131</v>
      </c>
    </row>
    <row r="3" spans="1:29" x14ac:dyDescent="0.2">
      <c r="A3" s="9">
        <v>2</v>
      </c>
      <c r="B3" s="9">
        <v>2021112304</v>
      </c>
      <c r="C3" s="9" t="s">
        <v>13</v>
      </c>
      <c r="D3" s="9" t="s">
        <v>65</v>
      </c>
      <c r="E3" s="9">
        <v>90</v>
      </c>
      <c r="F3" s="9">
        <v>77</v>
      </c>
      <c r="G3" s="9">
        <v>96</v>
      </c>
      <c r="H3" s="9">
        <v>87</v>
      </c>
      <c r="I3" s="9">
        <v>98</v>
      </c>
      <c r="J3" s="9">
        <v>92</v>
      </c>
      <c r="K3" s="9">
        <v>88</v>
      </c>
      <c r="L3" s="9">
        <v>89</v>
      </c>
      <c r="M3" s="9">
        <v>87</v>
      </c>
      <c r="N3" s="9">
        <v>86</v>
      </c>
      <c r="O3" s="9">
        <v>97</v>
      </c>
      <c r="P3" s="9">
        <v>95</v>
      </c>
      <c r="Q3" s="9">
        <v>83</v>
      </c>
      <c r="R3" s="9">
        <v>92</v>
      </c>
      <c r="S3" s="9">
        <v>86</v>
      </c>
      <c r="T3" s="9">
        <v>85</v>
      </c>
      <c r="U3" s="9">
        <v>0</v>
      </c>
      <c r="V3" s="9">
        <v>85</v>
      </c>
      <c r="W3" s="9">
        <v>96</v>
      </c>
      <c r="X3" s="9">
        <v>0</v>
      </c>
      <c r="Y3" s="9">
        <v>85</v>
      </c>
      <c r="Z3" s="9">
        <v>91.8</v>
      </c>
      <c r="AA3" s="11">
        <f>(E3*5+F3*2+G3*2+H3*3+I3*3+J3*0+K3*2+L3*2+M3*3+N3*1+O3*4+P3*5+Q3*2.5+R3*0+S3*2+T3*3+U3*0+V3*2+W3*2+Y3+Z3)/45.5</f>
        <v>89.85274725274725</v>
      </c>
      <c r="AB3" s="6">
        <v>0</v>
      </c>
      <c r="AC3" s="13">
        <f t="shared" si="0"/>
        <v>89.85274725274725</v>
      </c>
    </row>
    <row r="4" spans="1:29" x14ac:dyDescent="0.2">
      <c r="A4" s="9">
        <v>3</v>
      </c>
      <c r="B4" s="9">
        <v>2021112250</v>
      </c>
      <c r="C4" s="9" t="s">
        <v>13</v>
      </c>
      <c r="D4" s="9" t="s">
        <v>63</v>
      </c>
      <c r="E4" s="9">
        <v>92</v>
      </c>
      <c r="F4" s="9">
        <v>91</v>
      </c>
      <c r="G4" s="9">
        <v>84</v>
      </c>
      <c r="H4" s="9">
        <v>90</v>
      </c>
      <c r="I4" s="9">
        <v>96</v>
      </c>
      <c r="J4" s="9">
        <v>92</v>
      </c>
      <c r="K4" s="9">
        <v>89</v>
      </c>
      <c r="L4" s="9">
        <v>87</v>
      </c>
      <c r="M4" s="9">
        <v>92</v>
      </c>
      <c r="N4" s="9">
        <v>87</v>
      </c>
      <c r="O4" s="9">
        <v>83</v>
      </c>
      <c r="P4" s="9">
        <v>92</v>
      </c>
      <c r="Q4" s="9">
        <v>92</v>
      </c>
      <c r="R4" s="9">
        <v>92</v>
      </c>
      <c r="S4" s="9">
        <v>92</v>
      </c>
      <c r="T4" s="9">
        <v>84</v>
      </c>
      <c r="U4" s="9">
        <v>0</v>
      </c>
      <c r="V4" s="9">
        <v>80</v>
      </c>
      <c r="W4" s="9">
        <v>84</v>
      </c>
      <c r="X4" s="9">
        <v>0</v>
      </c>
      <c r="Y4" s="9">
        <v>79</v>
      </c>
      <c r="Z4" s="9">
        <v>95</v>
      </c>
      <c r="AA4" s="11">
        <f>(E4*5+F4*2+G4*2+H4*3+I4*3+J4*0+K4*2+L4*2+M4*3+N4*1+O4*4+P4*5+Q4*2.5+R4*0+S4*2+T4*3+U4*0+V4*2+W4*2+Y4+Z4)/45.5</f>
        <v>88.857142857142861</v>
      </c>
      <c r="AB4" s="6">
        <v>0.99</v>
      </c>
      <c r="AC4" s="13">
        <f t="shared" si="0"/>
        <v>89.847142857142856</v>
      </c>
    </row>
    <row r="5" spans="1:29" x14ac:dyDescent="0.2">
      <c r="A5" s="9">
        <v>4</v>
      </c>
      <c r="B5" s="9">
        <v>2021112247</v>
      </c>
      <c r="C5" s="9" t="s">
        <v>13</v>
      </c>
      <c r="D5" s="9" t="s">
        <v>63</v>
      </c>
      <c r="E5" s="9">
        <v>88</v>
      </c>
      <c r="F5" s="9">
        <v>90</v>
      </c>
      <c r="G5" s="9">
        <v>82</v>
      </c>
      <c r="H5" s="9">
        <v>87</v>
      </c>
      <c r="I5" s="9">
        <v>93</v>
      </c>
      <c r="J5" s="9">
        <v>92</v>
      </c>
      <c r="K5" s="9">
        <v>93</v>
      </c>
      <c r="L5" s="9">
        <v>91</v>
      </c>
      <c r="M5" s="9">
        <v>85</v>
      </c>
      <c r="N5" s="9">
        <v>86</v>
      </c>
      <c r="O5" s="9">
        <v>93</v>
      </c>
      <c r="P5" s="9">
        <v>90</v>
      </c>
      <c r="Q5" s="9">
        <v>90</v>
      </c>
      <c r="R5" s="9">
        <v>92</v>
      </c>
      <c r="S5" s="9">
        <v>85</v>
      </c>
      <c r="T5" s="9">
        <v>90</v>
      </c>
      <c r="U5" s="9">
        <v>0</v>
      </c>
      <c r="V5" s="9">
        <v>92</v>
      </c>
      <c r="W5" s="9">
        <v>94</v>
      </c>
      <c r="X5" s="9">
        <v>0</v>
      </c>
      <c r="Y5" s="9">
        <v>81</v>
      </c>
      <c r="Z5" s="9">
        <v>88</v>
      </c>
      <c r="AA5" s="11">
        <f>(E5*5+F5*2+G5*2+H5*3+I5*3+J5*0+K5*2+L5*2+M5*3+N5*1+O5*4+P5*5+Q5*2.5+R5*0+S5*2+T5*3+U5*0+V5*2+W5*2+Y5+Z5)/45.5</f>
        <v>89.252747252747255</v>
      </c>
      <c r="AB5" s="6">
        <v>0.42</v>
      </c>
      <c r="AC5" s="13">
        <f t="shared" si="0"/>
        <v>89.672747252747257</v>
      </c>
    </row>
    <row r="6" spans="1:29" x14ac:dyDescent="0.2">
      <c r="A6" s="9">
        <v>5</v>
      </c>
      <c r="B6" s="9">
        <v>2021112203</v>
      </c>
      <c r="C6" s="9" t="s">
        <v>13</v>
      </c>
      <c r="D6" s="9" t="s">
        <v>62</v>
      </c>
      <c r="E6" s="9">
        <v>88</v>
      </c>
      <c r="F6" s="9">
        <v>89</v>
      </c>
      <c r="G6" s="9">
        <v>79</v>
      </c>
      <c r="H6" s="9">
        <v>91</v>
      </c>
      <c r="I6" s="9">
        <v>96</v>
      </c>
      <c r="J6" s="9">
        <v>92</v>
      </c>
      <c r="K6" s="9">
        <v>87</v>
      </c>
      <c r="L6" s="9">
        <v>90</v>
      </c>
      <c r="M6" s="9">
        <v>91</v>
      </c>
      <c r="N6" s="9">
        <v>86</v>
      </c>
      <c r="O6" s="9">
        <v>94</v>
      </c>
      <c r="P6" s="9">
        <v>85</v>
      </c>
      <c r="Q6" s="9">
        <v>85</v>
      </c>
      <c r="R6" s="9">
        <v>94</v>
      </c>
      <c r="S6" s="9">
        <v>77</v>
      </c>
      <c r="T6" s="9">
        <v>87</v>
      </c>
      <c r="U6" s="9">
        <v>0</v>
      </c>
      <c r="V6" s="9">
        <v>96</v>
      </c>
      <c r="W6" s="9">
        <v>99</v>
      </c>
      <c r="X6" s="9">
        <v>0</v>
      </c>
      <c r="Y6" s="9">
        <v>86</v>
      </c>
      <c r="Z6" s="9">
        <v>92.2</v>
      </c>
      <c r="AA6" s="11">
        <f>(E6*5+F6*2+G6*2+H6*3+I6*3+J6*0+K6*2+L6*2+M6*3+N6*1+O6*4+P6*5+Q6*2.5+R6*0+S6*2+T6*3+U6*0+V6*2+W6*2+Y6+Z6)/45.5</f>
        <v>88.938461538461539</v>
      </c>
      <c r="AB6" s="6">
        <v>0.08</v>
      </c>
      <c r="AC6" s="13">
        <f t="shared" si="0"/>
        <v>89.018461538461537</v>
      </c>
    </row>
    <row r="7" spans="1:29" x14ac:dyDescent="0.2">
      <c r="A7" s="9">
        <v>6</v>
      </c>
      <c r="B7" s="9">
        <v>2021112275</v>
      </c>
      <c r="C7" s="9" t="s">
        <v>13</v>
      </c>
      <c r="D7" s="9" t="s">
        <v>64</v>
      </c>
      <c r="E7" s="9">
        <v>92</v>
      </c>
      <c r="F7" s="9">
        <v>90</v>
      </c>
      <c r="G7" s="9">
        <v>83</v>
      </c>
      <c r="H7" s="9">
        <v>85</v>
      </c>
      <c r="I7" s="9">
        <v>94</v>
      </c>
      <c r="J7" s="9">
        <v>92</v>
      </c>
      <c r="K7" s="9">
        <v>85</v>
      </c>
      <c r="L7" s="9">
        <v>91</v>
      </c>
      <c r="M7" s="9">
        <v>90</v>
      </c>
      <c r="N7" s="9">
        <v>84</v>
      </c>
      <c r="O7" s="9">
        <v>91</v>
      </c>
      <c r="P7" s="9">
        <v>91</v>
      </c>
      <c r="Q7" s="9">
        <v>91</v>
      </c>
      <c r="R7" s="9">
        <v>86</v>
      </c>
      <c r="S7" s="9">
        <v>76</v>
      </c>
      <c r="T7" s="9">
        <v>83</v>
      </c>
      <c r="U7" s="9">
        <v>0</v>
      </c>
      <c r="V7" s="9">
        <v>94</v>
      </c>
      <c r="W7" s="9">
        <v>0</v>
      </c>
      <c r="X7" s="9">
        <v>0</v>
      </c>
      <c r="Y7" s="9">
        <v>77</v>
      </c>
      <c r="Z7" s="9">
        <v>91</v>
      </c>
      <c r="AA7" s="11">
        <f>(E7*5+F7*2+G7*2+H7*3+I7*3+J7*0+K7*2+L7*2+M7*3+N7*1+O7*4+P7*5+Q7*2.5+R7*0+S7*2+T7*3+U7*0+V7*2+Y7+Z7)/43.5</f>
        <v>88.563218390804593</v>
      </c>
      <c r="AB7" s="6">
        <v>0.27</v>
      </c>
      <c r="AC7" s="13">
        <f t="shared" si="0"/>
        <v>88.833218390804589</v>
      </c>
    </row>
    <row r="8" spans="1:29" x14ac:dyDescent="0.2">
      <c r="A8" s="9">
        <v>7</v>
      </c>
      <c r="B8" s="9">
        <v>2021112240</v>
      </c>
      <c r="C8" s="9" t="s">
        <v>13</v>
      </c>
      <c r="D8" s="9" t="s">
        <v>63</v>
      </c>
      <c r="E8" s="9">
        <v>94</v>
      </c>
      <c r="F8" s="9">
        <v>82</v>
      </c>
      <c r="G8" s="9">
        <v>90</v>
      </c>
      <c r="H8" s="9">
        <v>81</v>
      </c>
      <c r="I8" s="9">
        <v>96</v>
      </c>
      <c r="J8" s="9">
        <v>92</v>
      </c>
      <c r="K8" s="9">
        <v>80</v>
      </c>
      <c r="L8" s="9">
        <v>82</v>
      </c>
      <c r="M8" s="9">
        <v>87</v>
      </c>
      <c r="N8" s="9">
        <v>84</v>
      </c>
      <c r="O8" s="9">
        <v>91</v>
      </c>
      <c r="P8" s="9">
        <v>96</v>
      </c>
      <c r="Q8" s="9">
        <v>93</v>
      </c>
      <c r="R8" s="9">
        <v>91</v>
      </c>
      <c r="S8" s="9">
        <v>83</v>
      </c>
      <c r="T8" s="9">
        <v>82</v>
      </c>
      <c r="U8" s="9">
        <v>96</v>
      </c>
      <c r="V8" s="9">
        <v>87</v>
      </c>
      <c r="W8" s="9">
        <v>0</v>
      </c>
      <c r="X8" s="9">
        <v>0</v>
      </c>
      <c r="Y8" s="9">
        <v>75</v>
      </c>
      <c r="Z8" s="9">
        <v>90</v>
      </c>
      <c r="AA8" s="11">
        <f>(E8*5+F8*2+G8*2+H8*3+I8*3+J8*0+K8*2+L8*2+M8*3+N8*1+O8*4+P8*5+Q8*2.5+R8*0+S8*2+T8*3+U8*3+V8*2+Y8+Z8)/46.5</f>
        <v>88.806451612903231</v>
      </c>
      <c r="AB8" s="6">
        <v>0</v>
      </c>
      <c r="AC8" s="13">
        <f t="shared" si="0"/>
        <v>88.806451612903231</v>
      </c>
    </row>
    <row r="9" spans="1:29" x14ac:dyDescent="0.2">
      <c r="A9" s="9">
        <v>8</v>
      </c>
      <c r="B9" s="9">
        <v>2021112222</v>
      </c>
      <c r="C9" s="9" t="s">
        <v>13</v>
      </c>
      <c r="D9" s="9" t="s">
        <v>62</v>
      </c>
      <c r="E9" s="9">
        <v>87</v>
      </c>
      <c r="F9" s="9">
        <v>64</v>
      </c>
      <c r="G9" s="9">
        <v>89</v>
      </c>
      <c r="H9" s="9">
        <v>87</v>
      </c>
      <c r="I9" s="9">
        <v>96</v>
      </c>
      <c r="J9" s="9">
        <v>92</v>
      </c>
      <c r="K9" s="9">
        <v>93</v>
      </c>
      <c r="L9" s="9">
        <v>91</v>
      </c>
      <c r="M9" s="9">
        <v>90</v>
      </c>
      <c r="N9" s="9">
        <v>79</v>
      </c>
      <c r="O9" s="9">
        <v>87</v>
      </c>
      <c r="P9" s="9">
        <v>82</v>
      </c>
      <c r="Q9" s="9">
        <v>91</v>
      </c>
      <c r="R9" s="9">
        <v>92</v>
      </c>
      <c r="S9" s="9">
        <v>94</v>
      </c>
      <c r="T9" s="9">
        <v>89</v>
      </c>
      <c r="U9" s="9">
        <v>0</v>
      </c>
      <c r="V9" s="9">
        <v>89</v>
      </c>
      <c r="W9" s="9">
        <v>0</v>
      </c>
      <c r="X9" s="9">
        <v>0</v>
      </c>
      <c r="Y9" s="9">
        <v>88</v>
      </c>
      <c r="Z9" s="9">
        <v>94.3</v>
      </c>
      <c r="AA9" s="11">
        <f>(E9*5+F9*2+G9*2+H9*3+I9*3+J9*0+K9*2+L9*2+M9*3+N9*1+O9*4+P9*5+Q9*2.5+R9*0+S9*2+T9*3+U9*0+V9*2+Y9+Z9)/43.5</f>
        <v>87.535632183908049</v>
      </c>
      <c r="AB9" s="6">
        <v>1.21</v>
      </c>
      <c r="AC9" s="13">
        <f t="shared" si="0"/>
        <v>88.745632183908043</v>
      </c>
    </row>
    <row r="10" spans="1:29" x14ac:dyDescent="0.2">
      <c r="A10" s="9">
        <v>9</v>
      </c>
      <c r="B10" s="9">
        <v>2021112301</v>
      </c>
      <c r="C10" s="9" t="s">
        <v>13</v>
      </c>
      <c r="D10" s="9" t="s">
        <v>65</v>
      </c>
      <c r="E10" s="9">
        <v>87</v>
      </c>
      <c r="F10" s="9">
        <v>94</v>
      </c>
      <c r="G10" s="9">
        <v>97</v>
      </c>
      <c r="H10" s="9">
        <v>83</v>
      </c>
      <c r="I10" s="9">
        <v>75</v>
      </c>
      <c r="J10" s="9">
        <v>92</v>
      </c>
      <c r="K10" s="9">
        <v>79</v>
      </c>
      <c r="L10" s="9">
        <v>88.5</v>
      </c>
      <c r="M10" s="9">
        <v>91</v>
      </c>
      <c r="N10" s="9">
        <v>89</v>
      </c>
      <c r="O10" s="9">
        <v>93</v>
      </c>
      <c r="P10" s="9">
        <v>89</v>
      </c>
      <c r="Q10" s="9">
        <v>85</v>
      </c>
      <c r="R10" s="9">
        <v>86</v>
      </c>
      <c r="S10" s="9">
        <v>76</v>
      </c>
      <c r="T10" s="9">
        <v>83</v>
      </c>
      <c r="U10" s="9">
        <v>0</v>
      </c>
      <c r="V10" s="9">
        <v>95</v>
      </c>
      <c r="W10" s="9">
        <v>0</v>
      </c>
      <c r="X10" s="9">
        <v>0</v>
      </c>
      <c r="Y10" s="9">
        <v>67</v>
      </c>
      <c r="Z10" s="9">
        <v>84.4</v>
      </c>
      <c r="AA10" s="11">
        <f>(E10*5+F10*2+G10*2+H10*3+I10*3+J10*0+K10*2+L10*2+M10*3+N10*1+O10*4+P10*5+Q10*2.5+R10*0+S10*2+T10*3+U10*0+V10*2+Y10+Z10)/43.5</f>
        <v>86.434482758620689</v>
      </c>
      <c r="AB10" s="6">
        <v>2.0649999999999999</v>
      </c>
      <c r="AC10" s="13">
        <f t="shared" si="0"/>
        <v>88.499482758620687</v>
      </c>
    </row>
    <row r="11" spans="1:29" x14ac:dyDescent="0.2">
      <c r="A11" s="9">
        <v>10</v>
      </c>
      <c r="B11" s="9">
        <v>2021112299</v>
      </c>
      <c r="C11" s="9" t="s">
        <v>13</v>
      </c>
      <c r="D11" s="9" t="s">
        <v>65</v>
      </c>
      <c r="E11" s="9">
        <v>89</v>
      </c>
      <c r="F11" s="9">
        <v>80</v>
      </c>
      <c r="G11" s="9">
        <v>90</v>
      </c>
      <c r="H11" s="9">
        <v>78</v>
      </c>
      <c r="I11" s="9">
        <v>91</v>
      </c>
      <c r="J11" s="9">
        <v>92</v>
      </c>
      <c r="K11" s="9">
        <v>85</v>
      </c>
      <c r="L11" s="9">
        <v>90.5</v>
      </c>
      <c r="M11" s="9">
        <v>93</v>
      </c>
      <c r="N11" s="9">
        <v>93</v>
      </c>
      <c r="O11" s="9">
        <v>96</v>
      </c>
      <c r="P11" s="9">
        <v>96</v>
      </c>
      <c r="Q11" s="9">
        <v>81</v>
      </c>
      <c r="R11" s="9">
        <v>90</v>
      </c>
      <c r="S11" s="9">
        <v>80</v>
      </c>
      <c r="T11" s="9">
        <v>83</v>
      </c>
      <c r="U11" s="9">
        <v>0</v>
      </c>
      <c r="V11" s="9">
        <v>92</v>
      </c>
      <c r="W11" s="9">
        <v>87</v>
      </c>
      <c r="X11" s="9">
        <v>0</v>
      </c>
      <c r="Y11" s="9">
        <v>85</v>
      </c>
      <c r="Z11" s="9">
        <v>86</v>
      </c>
      <c r="AA11" s="11">
        <f>(E11*5+F11*2+G11*2+H11*3+I11*3+J11*0+K11*2+L11*2+M11*3+N11*1+O11*4+P11*5+Q11*2.5+R11*0+S11*2+T11*3+U11*0+V11*2+W11*2+Y11+Z11)/45.5</f>
        <v>88.340659340659343</v>
      </c>
      <c r="AB11" s="6">
        <v>0</v>
      </c>
      <c r="AC11" s="13">
        <f t="shared" si="0"/>
        <v>88.340659340659343</v>
      </c>
    </row>
    <row r="12" spans="1:29" x14ac:dyDescent="0.2">
      <c r="A12" s="9">
        <v>11</v>
      </c>
      <c r="B12" s="9">
        <v>2021112235</v>
      </c>
      <c r="C12" s="9" t="s">
        <v>13</v>
      </c>
      <c r="D12" s="9" t="s">
        <v>63</v>
      </c>
      <c r="E12" s="9">
        <v>90</v>
      </c>
      <c r="F12" s="9">
        <v>84</v>
      </c>
      <c r="G12" s="9">
        <v>90</v>
      </c>
      <c r="H12" s="9">
        <v>87</v>
      </c>
      <c r="I12" s="9">
        <v>86</v>
      </c>
      <c r="J12" s="9">
        <v>92</v>
      </c>
      <c r="K12" s="9">
        <v>82</v>
      </c>
      <c r="L12" s="9">
        <v>86</v>
      </c>
      <c r="M12" s="9">
        <v>89</v>
      </c>
      <c r="N12" s="9">
        <v>86</v>
      </c>
      <c r="O12" s="9">
        <v>91</v>
      </c>
      <c r="P12" s="9">
        <v>92</v>
      </c>
      <c r="Q12" s="9">
        <v>81</v>
      </c>
      <c r="R12" s="9">
        <v>93</v>
      </c>
      <c r="S12" s="9">
        <v>84</v>
      </c>
      <c r="T12" s="9">
        <v>86</v>
      </c>
      <c r="U12" s="9">
        <v>0</v>
      </c>
      <c r="V12" s="9">
        <v>92</v>
      </c>
      <c r="W12" s="9">
        <v>91</v>
      </c>
      <c r="X12" s="9">
        <v>0</v>
      </c>
      <c r="Y12" s="9">
        <v>76</v>
      </c>
      <c r="Z12" s="9">
        <v>93</v>
      </c>
      <c r="AA12" s="11">
        <f>(E12*5+F12*2+G12*2+H12*3+I12*3+J12*0+K12*2+L12*2+M12*3+N12*1+O12*4+P12*5+Q12*2.5+R12*0+S12*2+T12*3+U12*0+V12*2+W12*2+Y12+Z12)/45.5</f>
        <v>87.769230769230774</v>
      </c>
      <c r="AB12" s="6">
        <v>0.54</v>
      </c>
      <c r="AC12" s="13">
        <f t="shared" si="0"/>
        <v>88.30923076923078</v>
      </c>
    </row>
    <row r="13" spans="1:29" x14ac:dyDescent="0.2">
      <c r="A13" s="9">
        <v>12</v>
      </c>
      <c r="B13" s="9">
        <v>2021112259</v>
      </c>
      <c r="C13" s="9" t="s">
        <v>15</v>
      </c>
      <c r="D13" s="9" t="s">
        <v>64</v>
      </c>
      <c r="E13" s="9">
        <v>83</v>
      </c>
      <c r="F13" s="9">
        <v>86</v>
      </c>
      <c r="G13" s="9">
        <v>81</v>
      </c>
      <c r="H13" s="9">
        <v>90</v>
      </c>
      <c r="I13" s="9">
        <v>95</v>
      </c>
      <c r="J13" s="9">
        <v>92</v>
      </c>
      <c r="K13" s="9">
        <v>85</v>
      </c>
      <c r="L13" s="9">
        <v>87</v>
      </c>
      <c r="M13" s="9">
        <v>87</v>
      </c>
      <c r="N13" s="9">
        <v>92</v>
      </c>
      <c r="O13" s="9">
        <v>82</v>
      </c>
      <c r="P13" s="9">
        <v>90</v>
      </c>
      <c r="Q13" s="9">
        <v>91</v>
      </c>
      <c r="R13" s="9">
        <v>93</v>
      </c>
      <c r="S13" s="9">
        <v>82</v>
      </c>
      <c r="T13" s="9">
        <v>82</v>
      </c>
      <c r="U13" s="9">
        <v>0</v>
      </c>
      <c r="V13" s="9">
        <v>94</v>
      </c>
      <c r="W13" s="9">
        <v>93</v>
      </c>
      <c r="X13" s="9">
        <v>0</v>
      </c>
      <c r="Y13" s="9">
        <v>81</v>
      </c>
      <c r="Z13" s="9">
        <v>89</v>
      </c>
      <c r="AA13" s="11">
        <f>(E13*5+F13*2+G13*2+H13*3+I13*3+J13*0+K13*2+L13*2+M13*3+N13*1+O13*4+P13*5+Q13*2.5+R13*0+S13*2+T13*3+U13*0+V13*2+W13*2+Y13+Z13)/45.5</f>
        <v>87.043956043956044</v>
      </c>
      <c r="AB13" s="6">
        <v>1.24</v>
      </c>
      <c r="AC13" s="13">
        <f t="shared" si="0"/>
        <v>88.283956043956039</v>
      </c>
    </row>
    <row r="14" spans="1:29" x14ac:dyDescent="0.2">
      <c r="A14" s="9">
        <v>13</v>
      </c>
      <c r="B14" s="9">
        <v>2021112261</v>
      </c>
      <c r="C14" s="9" t="s">
        <v>13</v>
      </c>
      <c r="D14" s="9" t="s">
        <v>64</v>
      </c>
      <c r="E14" s="9">
        <v>84</v>
      </c>
      <c r="F14" s="9">
        <v>93</v>
      </c>
      <c r="G14" s="9">
        <v>81</v>
      </c>
      <c r="H14" s="9">
        <v>87</v>
      </c>
      <c r="I14" s="9">
        <v>93</v>
      </c>
      <c r="J14" s="9">
        <v>92</v>
      </c>
      <c r="K14" s="9">
        <v>90</v>
      </c>
      <c r="L14" s="9">
        <v>88</v>
      </c>
      <c r="M14" s="9">
        <v>93</v>
      </c>
      <c r="N14" s="9">
        <v>85</v>
      </c>
      <c r="O14" s="9">
        <v>77</v>
      </c>
      <c r="P14" s="9">
        <v>95</v>
      </c>
      <c r="Q14" s="9">
        <v>87</v>
      </c>
      <c r="R14" s="9">
        <v>92</v>
      </c>
      <c r="S14" s="9">
        <v>89</v>
      </c>
      <c r="T14" s="9">
        <v>84</v>
      </c>
      <c r="U14" s="9">
        <v>0</v>
      </c>
      <c r="V14" s="9">
        <v>96</v>
      </c>
      <c r="W14" s="9">
        <v>0</v>
      </c>
      <c r="X14" s="9">
        <v>0</v>
      </c>
      <c r="Y14" s="9">
        <v>76</v>
      </c>
      <c r="Z14" s="9">
        <v>93.6</v>
      </c>
      <c r="AA14" s="11">
        <f>(E14*5+F14*2+G14*2+H14*3+I14*3+J14*0+K14*2+L14*2+M14*3+N14*1+O14*4+P14*5+Q14*2.5+R14*0+S14*2+T14*3+U14*0+V14*2+Y14+Z14)/43.5</f>
        <v>87.818390804597698</v>
      </c>
      <c r="AB14" s="6">
        <v>0.23</v>
      </c>
      <c r="AC14" s="13">
        <f t="shared" si="0"/>
        <v>88.048390804597702</v>
      </c>
    </row>
    <row r="15" spans="1:29" x14ac:dyDescent="0.2">
      <c r="A15" s="9">
        <v>14</v>
      </c>
      <c r="B15" s="9">
        <v>2021112221</v>
      </c>
      <c r="C15" s="9" t="s">
        <v>13</v>
      </c>
      <c r="D15" s="9" t="s">
        <v>62</v>
      </c>
      <c r="E15" s="9">
        <v>85</v>
      </c>
      <c r="F15" s="9">
        <v>88</v>
      </c>
      <c r="G15" s="9">
        <v>88</v>
      </c>
      <c r="H15" s="9">
        <v>85</v>
      </c>
      <c r="I15" s="9">
        <v>92</v>
      </c>
      <c r="J15" s="9">
        <v>92</v>
      </c>
      <c r="K15" s="9">
        <v>89</v>
      </c>
      <c r="L15" s="9">
        <v>89</v>
      </c>
      <c r="M15" s="9">
        <v>87</v>
      </c>
      <c r="N15" s="9">
        <v>88</v>
      </c>
      <c r="O15" s="9">
        <v>82</v>
      </c>
      <c r="P15" s="9">
        <v>86</v>
      </c>
      <c r="Q15" s="9">
        <v>90</v>
      </c>
      <c r="R15" s="9">
        <v>95</v>
      </c>
      <c r="S15" s="9">
        <v>85</v>
      </c>
      <c r="T15" s="9">
        <v>90</v>
      </c>
      <c r="U15" s="9">
        <v>0</v>
      </c>
      <c r="V15" s="9">
        <v>93</v>
      </c>
      <c r="W15" s="9">
        <v>85</v>
      </c>
      <c r="X15" s="9">
        <v>0</v>
      </c>
      <c r="Y15" s="9">
        <v>77</v>
      </c>
      <c r="Z15" s="9">
        <v>85.6</v>
      </c>
      <c r="AA15" s="11">
        <f>(E15*5+F15*2+G15*2+H15*3+I15*3+J15*0+K15*2+L15*2+M15*3+N15*1+O15*4+P15*5+Q15*2.5+R15*0+S15*2+T15*3+U15*0+V15*2+W15*2+Y15+Z15)/45.5</f>
        <v>86.914285714285711</v>
      </c>
      <c r="AB15" s="6">
        <v>1.1200000000000001</v>
      </c>
      <c r="AC15" s="13">
        <f t="shared" si="0"/>
        <v>88.034285714285716</v>
      </c>
    </row>
    <row r="16" spans="1:29" x14ac:dyDescent="0.2">
      <c r="A16" s="9">
        <v>15</v>
      </c>
      <c r="B16" s="9">
        <v>2021112211</v>
      </c>
      <c r="C16" s="9" t="s">
        <v>13</v>
      </c>
      <c r="D16" s="9" t="s">
        <v>62</v>
      </c>
      <c r="E16" s="9">
        <v>97</v>
      </c>
      <c r="F16" s="9">
        <v>73</v>
      </c>
      <c r="G16" s="9">
        <v>93</v>
      </c>
      <c r="H16" s="9">
        <v>86</v>
      </c>
      <c r="I16" s="9">
        <v>95</v>
      </c>
      <c r="J16" s="9">
        <v>92</v>
      </c>
      <c r="K16" s="9">
        <v>87</v>
      </c>
      <c r="L16" s="9">
        <v>87</v>
      </c>
      <c r="M16" s="9">
        <v>87</v>
      </c>
      <c r="N16" s="9">
        <v>80</v>
      </c>
      <c r="O16" s="9">
        <v>80</v>
      </c>
      <c r="P16" s="9">
        <v>95</v>
      </c>
      <c r="Q16" s="9">
        <v>87</v>
      </c>
      <c r="R16" s="9">
        <v>93</v>
      </c>
      <c r="S16" s="9">
        <v>91</v>
      </c>
      <c r="T16" s="9">
        <v>81</v>
      </c>
      <c r="U16" s="9">
        <v>0</v>
      </c>
      <c r="V16" s="9">
        <v>83</v>
      </c>
      <c r="W16" s="9">
        <v>0</v>
      </c>
      <c r="X16" s="9">
        <v>0</v>
      </c>
      <c r="Y16" s="9">
        <v>83</v>
      </c>
      <c r="Z16" s="9">
        <v>89.4</v>
      </c>
      <c r="AA16" s="11">
        <f>(E16*5+F16*2+G16*2+H16*3+I16*3+J16*0+K16*2+L16*2+M16*3+N16*1+O16*4+P16*5+Q16*2.5+R16*0+S16*2+T16*3+U16*0+V16*2+Y16+Z16)/43.5</f>
        <v>87.928735632183916</v>
      </c>
      <c r="AB16" s="6">
        <v>7.4999999999999997E-2</v>
      </c>
      <c r="AC16" s="13">
        <f t="shared" si="0"/>
        <v>88.003735632183918</v>
      </c>
    </row>
    <row r="17" spans="1:29" x14ac:dyDescent="0.2">
      <c r="A17" s="9">
        <v>16</v>
      </c>
      <c r="B17" s="9">
        <v>2021112266</v>
      </c>
      <c r="C17" s="9" t="s">
        <v>13</v>
      </c>
      <c r="D17" s="9" t="s">
        <v>64</v>
      </c>
      <c r="E17" s="9">
        <v>93</v>
      </c>
      <c r="F17" s="9">
        <v>86</v>
      </c>
      <c r="G17" s="9">
        <v>78</v>
      </c>
      <c r="H17" s="9">
        <v>84</v>
      </c>
      <c r="I17" s="9">
        <v>97</v>
      </c>
      <c r="J17" s="9">
        <v>92</v>
      </c>
      <c r="K17" s="9">
        <v>86</v>
      </c>
      <c r="L17" s="9">
        <v>91</v>
      </c>
      <c r="M17" s="9">
        <v>93</v>
      </c>
      <c r="N17" s="9">
        <v>90</v>
      </c>
      <c r="O17" s="9">
        <v>85</v>
      </c>
      <c r="P17" s="9">
        <v>90</v>
      </c>
      <c r="Q17" s="9">
        <v>94</v>
      </c>
      <c r="R17" s="9">
        <v>89</v>
      </c>
      <c r="S17" s="9">
        <v>83</v>
      </c>
      <c r="T17" s="9">
        <v>80</v>
      </c>
      <c r="U17" s="9">
        <v>0</v>
      </c>
      <c r="V17" s="9">
        <v>85</v>
      </c>
      <c r="W17" s="9">
        <v>0</v>
      </c>
      <c r="X17" s="9">
        <v>0</v>
      </c>
      <c r="Y17" s="9">
        <v>69</v>
      </c>
      <c r="Z17" s="9">
        <v>81.8</v>
      </c>
      <c r="AA17" s="11">
        <f>(E17*5+F17*2+G17*2+H17*3+I17*3+J17*0+K17*2+L17*2+M17*3+N17*1+O17*4+P17*5+Q17*2.5+R17*0+S17*2+T17*3+U17*0+V17*2+Y17+Z17)/43.5</f>
        <v>87.60459770114943</v>
      </c>
      <c r="AB17" s="6">
        <v>0.08</v>
      </c>
      <c r="AC17" s="13">
        <f t="shared" si="0"/>
        <v>87.684597701149428</v>
      </c>
    </row>
    <row r="18" spans="1:29" x14ac:dyDescent="0.2">
      <c r="A18" s="9">
        <v>17</v>
      </c>
      <c r="B18" s="9">
        <v>2021112295</v>
      </c>
      <c r="C18" s="9" t="s">
        <v>13</v>
      </c>
      <c r="D18" s="9" t="s">
        <v>65</v>
      </c>
      <c r="E18" s="9">
        <v>83</v>
      </c>
      <c r="F18" s="9">
        <v>76</v>
      </c>
      <c r="G18" s="9">
        <v>95</v>
      </c>
      <c r="H18" s="9">
        <v>87</v>
      </c>
      <c r="I18" s="9">
        <v>91</v>
      </c>
      <c r="J18" s="9">
        <v>92</v>
      </c>
      <c r="K18" s="9">
        <v>91</v>
      </c>
      <c r="L18" s="9">
        <v>85.75</v>
      </c>
      <c r="M18" s="9">
        <v>88</v>
      </c>
      <c r="N18" s="9">
        <v>86</v>
      </c>
      <c r="O18" s="9">
        <v>86</v>
      </c>
      <c r="P18" s="9">
        <v>89</v>
      </c>
      <c r="Q18" s="9">
        <v>80</v>
      </c>
      <c r="R18" s="9">
        <v>91</v>
      </c>
      <c r="S18" s="9">
        <v>91</v>
      </c>
      <c r="T18" s="9">
        <v>88</v>
      </c>
      <c r="U18" s="9">
        <v>0</v>
      </c>
      <c r="V18" s="9">
        <v>95</v>
      </c>
      <c r="W18" s="9">
        <v>0</v>
      </c>
      <c r="X18" s="9">
        <v>0</v>
      </c>
      <c r="Y18" s="9">
        <v>86</v>
      </c>
      <c r="Z18" s="9">
        <v>97.6</v>
      </c>
      <c r="AA18" s="11">
        <f>(E18*5+F18*2+G18*2+H18*3+I18*3+J18*0+K18*2+L18*2+M18*3+N18*1+O18*4+P18*5+Q18*2.5+R18*0+S18*2+T18*3+U18*0+V18*2+Y18+Z18)/43.5</f>
        <v>87.427586206896549</v>
      </c>
      <c r="AB18" s="6">
        <v>0</v>
      </c>
      <c r="AC18" s="13">
        <f t="shared" si="0"/>
        <v>87.427586206896549</v>
      </c>
    </row>
    <row r="19" spans="1:29" x14ac:dyDescent="0.2">
      <c r="A19" s="9">
        <v>18</v>
      </c>
      <c r="B19" s="9">
        <v>2021112201</v>
      </c>
      <c r="C19" s="9" t="s">
        <v>13</v>
      </c>
      <c r="D19" s="9" t="s">
        <v>62</v>
      </c>
      <c r="E19" s="9">
        <v>88</v>
      </c>
      <c r="F19" s="9">
        <v>83</v>
      </c>
      <c r="G19" s="9">
        <v>77</v>
      </c>
      <c r="H19" s="9">
        <v>83</v>
      </c>
      <c r="I19" s="9">
        <v>93</v>
      </c>
      <c r="J19" s="9">
        <v>92</v>
      </c>
      <c r="K19" s="9">
        <v>91</v>
      </c>
      <c r="L19" s="9">
        <v>93</v>
      </c>
      <c r="M19" s="9">
        <v>83</v>
      </c>
      <c r="N19" s="9">
        <v>84</v>
      </c>
      <c r="O19" s="9">
        <v>93</v>
      </c>
      <c r="P19" s="9">
        <v>83</v>
      </c>
      <c r="Q19" s="9">
        <v>80</v>
      </c>
      <c r="R19" s="9">
        <v>93</v>
      </c>
      <c r="S19" s="9">
        <v>89</v>
      </c>
      <c r="T19" s="9">
        <v>85</v>
      </c>
      <c r="U19" s="9">
        <v>0</v>
      </c>
      <c r="V19" s="9">
        <v>96</v>
      </c>
      <c r="W19" s="9">
        <v>97</v>
      </c>
      <c r="X19" s="9">
        <v>0</v>
      </c>
      <c r="Y19" s="9">
        <v>81</v>
      </c>
      <c r="Z19" s="9">
        <v>95.6</v>
      </c>
      <c r="AA19" s="11">
        <f>(E19*5+F19*2+G19*2+H19*3+I19*3+J19*0+K19*2+L19*2+M19*3+N19*1+O19*4+P19*5+Q19*2.5+R19*0+S19*2+T19*3+U19*0+V19*2+W19*2+Y19+Z19)/45.5</f>
        <v>87.28791208791209</v>
      </c>
      <c r="AB19" s="6">
        <v>0.08</v>
      </c>
      <c r="AC19" s="13">
        <f t="shared" si="0"/>
        <v>87.367912087912089</v>
      </c>
    </row>
    <row r="20" spans="1:29" x14ac:dyDescent="0.2">
      <c r="A20" s="9">
        <v>19</v>
      </c>
      <c r="B20" s="9">
        <v>2021112293</v>
      </c>
      <c r="C20" s="9" t="s">
        <v>13</v>
      </c>
      <c r="D20" s="9" t="s">
        <v>65</v>
      </c>
      <c r="E20" s="9">
        <v>85</v>
      </c>
      <c r="F20" s="9">
        <v>79</v>
      </c>
      <c r="G20" s="9">
        <v>91</v>
      </c>
      <c r="H20" s="9">
        <v>84</v>
      </c>
      <c r="I20" s="9">
        <v>87</v>
      </c>
      <c r="J20" s="9">
        <v>92</v>
      </c>
      <c r="K20" s="9">
        <v>85</v>
      </c>
      <c r="L20" s="9">
        <v>86.25</v>
      </c>
      <c r="M20" s="9">
        <v>81</v>
      </c>
      <c r="N20" s="9">
        <v>83</v>
      </c>
      <c r="O20" s="9">
        <v>82</v>
      </c>
      <c r="P20" s="9">
        <v>87</v>
      </c>
      <c r="Q20" s="9">
        <v>83</v>
      </c>
      <c r="R20" s="9">
        <v>93</v>
      </c>
      <c r="S20" s="9">
        <v>79</v>
      </c>
      <c r="T20" s="9">
        <v>84</v>
      </c>
      <c r="U20" s="9">
        <v>0</v>
      </c>
      <c r="V20" s="9">
        <v>89</v>
      </c>
      <c r="W20" s="9">
        <v>96</v>
      </c>
      <c r="X20" s="9">
        <v>0</v>
      </c>
      <c r="Y20" s="9">
        <v>83</v>
      </c>
      <c r="Z20" s="9">
        <v>89.6</v>
      </c>
      <c r="AA20" s="11">
        <f>(E20*5+F20*2+G20*2+H20*3+I20*3+J20*0+K20*2+L20*2+M20*3+N20*1+O20*4+P20*5+Q20*2.5+R20*0+S20*2+T20*3+U20*0+V20*2+W20*2+Y20+Z20)/45.5</f>
        <v>85.046153846153842</v>
      </c>
      <c r="AB20" s="6">
        <v>2.2599999999999998</v>
      </c>
      <c r="AC20" s="13">
        <f t="shared" si="0"/>
        <v>87.306153846153848</v>
      </c>
    </row>
    <row r="21" spans="1:29" x14ac:dyDescent="0.2">
      <c r="A21" s="9">
        <v>20</v>
      </c>
      <c r="B21" s="9">
        <v>2021112205</v>
      </c>
      <c r="C21" s="9" t="s">
        <v>13</v>
      </c>
      <c r="D21" s="9" t="s">
        <v>62</v>
      </c>
      <c r="E21" s="9">
        <v>88</v>
      </c>
      <c r="F21" s="9">
        <v>78</v>
      </c>
      <c r="G21" s="9">
        <v>84</v>
      </c>
      <c r="H21" s="9">
        <v>85</v>
      </c>
      <c r="I21" s="9">
        <v>90</v>
      </c>
      <c r="J21" s="9">
        <v>92</v>
      </c>
      <c r="K21" s="9">
        <v>95</v>
      </c>
      <c r="L21" s="9">
        <v>86</v>
      </c>
      <c r="M21" s="9">
        <v>88</v>
      </c>
      <c r="N21" s="9">
        <v>87</v>
      </c>
      <c r="O21" s="9">
        <v>82</v>
      </c>
      <c r="P21" s="9">
        <v>86</v>
      </c>
      <c r="Q21" s="9">
        <v>84</v>
      </c>
      <c r="R21" s="9">
        <v>92</v>
      </c>
      <c r="S21" s="9">
        <v>92</v>
      </c>
      <c r="T21" s="9">
        <v>82</v>
      </c>
      <c r="U21" s="9">
        <v>0</v>
      </c>
      <c r="V21" s="9">
        <v>96</v>
      </c>
      <c r="W21" s="9">
        <v>84</v>
      </c>
      <c r="X21" s="9">
        <v>0</v>
      </c>
      <c r="Y21" s="9">
        <v>90</v>
      </c>
      <c r="Z21" s="9">
        <v>94.3</v>
      </c>
      <c r="AA21" s="11">
        <f>(E21*5+F21*2+G21*2+H21*3+I21*3+J21*0+K21*2+L21*2+M21*3+N21*1+O21*4+P21*5+Q21*2.5+R21*0+S21*2+T21*3+U21*0+V21*2+W21*2+Y21+Z21)/45.5</f>
        <v>86.687912087912096</v>
      </c>
      <c r="AB21" s="6">
        <v>0.61</v>
      </c>
      <c r="AC21" s="13">
        <f t="shared" si="0"/>
        <v>87.297912087912096</v>
      </c>
    </row>
    <row r="22" spans="1:29" x14ac:dyDescent="0.2">
      <c r="A22" s="9">
        <v>21</v>
      </c>
      <c r="B22" s="9">
        <v>2021112269</v>
      </c>
      <c r="C22" s="9" t="s">
        <v>13</v>
      </c>
      <c r="D22" s="9" t="s">
        <v>64</v>
      </c>
      <c r="E22" s="9">
        <v>97</v>
      </c>
      <c r="F22" s="9">
        <v>82</v>
      </c>
      <c r="G22" s="9">
        <v>86</v>
      </c>
      <c r="H22" s="9">
        <v>82</v>
      </c>
      <c r="I22" s="9">
        <v>94</v>
      </c>
      <c r="J22" s="9">
        <v>92</v>
      </c>
      <c r="K22" s="9">
        <v>82</v>
      </c>
      <c r="L22" s="9">
        <v>88</v>
      </c>
      <c r="M22" s="9">
        <v>94</v>
      </c>
      <c r="N22" s="9">
        <v>87</v>
      </c>
      <c r="O22" s="9">
        <v>84</v>
      </c>
      <c r="P22" s="9">
        <v>91</v>
      </c>
      <c r="Q22" s="9">
        <v>86</v>
      </c>
      <c r="R22" s="9">
        <v>92</v>
      </c>
      <c r="S22" s="9">
        <v>75</v>
      </c>
      <c r="T22" s="9">
        <v>83</v>
      </c>
      <c r="U22" s="9">
        <v>0</v>
      </c>
      <c r="V22" s="9">
        <v>81</v>
      </c>
      <c r="W22" s="9">
        <v>0</v>
      </c>
      <c r="X22" s="9">
        <v>0</v>
      </c>
      <c r="Y22" s="9">
        <v>79</v>
      </c>
      <c r="Z22" s="9">
        <v>84.8</v>
      </c>
      <c r="AA22" s="11">
        <f>(E22*5+F22*2+G22*2+H22*3+I22*3+J22*0+K22*2+L22*2+M22*3+N22*1+O22*4+P22*5+Q22*2.5+R22*0+S22*2+T22*3+U22*0+V22*2+Y22+Z22)/43.5</f>
        <v>87.098850574712642</v>
      </c>
      <c r="AB22" s="6">
        <v>0</v>
      </c>
      <c r="AC22" s="13">
        <f t="shared" si="0"/>
        <v>87.098850574712642</v>
      </c>
    </row>
    <row r="23" spans="1:29" x14ac:dyDescent="0.2">
      <c r="A23" s="9">
        <v>22</v>
      </c>
      <c r="B23" s="9">
        <v>2021112280</v>
      </c>
      <c r="C23" s="9" t="s">
        <v>13</v>
      </c>
      <c r="D23" s="9" t="s">
        <v>64</v>
      </c>
      <c r="E23" s="9">
        <v>91</v>
      </c>
      <c r="F23" s="9">
        <v>65</v>
      </c>
      <c r="G23" s="9">
        <v>95</v>
      </c>
      <c r="H23" s="9">
        <v>84</v>
      </c>
      <c r="I23" s="9">
        <v>89</v>
      </c>
      <c r="J23" s="9">
        <v>92</v>
      </c>
      <c r="K23" s="9">
        <v>89</v>
      </c>
      <c r="L23" s="9">
        <v>94</v>
      </c>
      <c r="M23" s="9">
        <v>88</v>
      </c>
      <c r="N23" s="9">
        <v>82</v>
      </c>
      <c r="O23" s="9">
        <v>93</v>
      </c>
      <c r="P23" s="9">
        <v>92</v>
      </c>
      <c r="Q23" s="9">
        <v>67</v>
      </c>
      <c r="R23" s="9">
        <v>93</v>
      </c>
      <c r="S23" s="9">
        <v>89</v>
      </c>
      <c r="T23" s="9">
        <v>90</v>
      </c>
      <c r="U23" s="9">
        <v>0</v>
      </c>
      <c r="V23" s="9">
        <v>80</v>
      </c>
      <c r="W23" s="9">
        <v>0</v>
      </c>
      <c r="X23" s="9">
        <v>0</v>
      </c>
      <c r="Y23" s="9">
        <v>91</v>
      </c>
      <c r="Z23" s="9">
        <v>84.3</v>
      </c>
      <c r="AA23" s="11">
        <f>(E23*5+F23*2+G23*2+H23*3+I23*3+J23*0+K23*2+L23*2+M23*3+N23*1+O23*4+P23*5+Q23*2.5+R23*0+S23*2+T23*3+U23*0+V23*2+Y23+Z23)/43.5</f>
        <v>87.098850574712642</v>
      </c>
      <c r="AB23" s="6">
        <v>0</v>
      </c>
      <c r="AC23" s="13">
        <f t="shared" si="0"/>
        <v>87.098850574712642</v>
      </c>
    </row>
    <row r="24" spans="1:29" x14ac:dyDescent="0.2">
      <c r="A24" s="9">
        <v>23</v>
      </c>
      <c r="B24" s="9">
        <v>2021112206</v>
      </c>
      <c r="C24" s="9" t="s">
        <v>15</v>
      </c>
      <c r="D24" s="9" t="s">
        <v>62</v>
      </c>
      <c r="E24" s="9">
        <v>85</v>
      </c>
      <c r="F24" s="9">
        <v>83</v>
      </c>
      <c r="G24" s="9">
        <v>86</v>
      </c>
      <c r="H24" s="9">
        <v>88</v>
      </c>
      <c r="I24" s="9">
        <v>88</v>
      </c>
      <c r="J24" s="9">
        <v>92</v>
      </c>
      <c r="K24" s="9">
        <v>90</v>
      </c>
      <c r="L24" s="9">
        <v>89</v>
      </c>
      <c r="M24" s="9">
        <v>82</v>
      </c>
      <c r="N24" s="9">
        <v>85</v>
      </c>
      <c r="O24" s="9">
        <v>80</v>
      </c>
      <c r="P24" s="9">
        <v>86</v>
      </c>
      <c r="Q24" s="9">
        <v>80</v>
      </c>
      <c r="R24" s="9">
        <v>94</v>
      </c>
      <c r="S24" s="9">
        <v>90</v>
      </c>
      <c r="T24" s="9">
        <v>87</v>
      </c>
      <c r="U24" s="9">
        <v>0</v>
      </c>
      <c r="V24" s="9">
        <v>95</v>
      </c>
      <c r="W24" s="9">
        <v>95</v>
      </c>
      <c r="X24" s="9">
        <v>0</v>
      </c>
      <c r="Y24" s="9">
        <v>84</v>
      </c>
      <c r="Z24" s="9">
        <v>89.6</v>
      </c>
      <c r="AA24" s="11">
        <f>(E24*5+F24*2+G24*2+H24*3+I24*3+J24*0+K24*2+L24*2+M24*3+N24*1+O24*4+P24*5+Q24*2.5+R24*0+S24*2+T24*3+U24*0+V24*2+W24*2+Y24+Z24)/45.5</f>
        <v>86.254945054945054</v>
      </c>
      <c r="AB24" s="6">
        <v>0</v>
      </c>
      <c r="AC24" s="13">
        <f t="shared" si="0"/>
        <v>86.254945054945054</v>
      </c>
    </row>
    <row r="25" spans="1:29" x14ac:dyDescent="0.2">
      <c r="A25" s="9">
        <v>24</v>
      </c>
      <c r="B25" s="9">
        <v>2021112264</v>
      </c>
      <c r="C25" s="9" t="s">
        <v>15</v>
      </c>
      <c r="D25" s="9" t="s">
        <v>64</v>
      </c>
      <c r="E25" s="9">
        <v>88</v>
      </c>
      <c r="F25" s="9">
        <v>84</v>
      </c>
      <c r="G25" s="9">
        <v>80</v>
      </c>
      <c r="H25" s="9">
        <v>90</v>
      </c>
      <c r="I25" s="9">
        <v>92</v>
      </c>
      <c r="J25" s="9">
        <v>92</v>
      </c>
      <c r="K25" s="9">
        <v>90</v>
      </c>
      <c r="L25" s="9">
        <v>91</v>
      </c>
      <c r="M25" s="9">
        <v>85</v>
      </c>
      <c r="N25" s="9">
        <v>87</v>
      </c>
      <c r="O25" s="9">
        <v>75</v>
      </c>
      <c r="P25" s="9">
        <v>83</v>
      </c>
      <c r="Q25" s="9">
        <v>77</v>
      </c>
      <c r="R25" s="9">
        <v>94</v>
      </c>
      <c r="S25" s="9">
        <v>88</v>
      </c>
      <c r="T25" s="9">
        <v>84</v>
      </c>
      <c r="U25" s="9">
        <v>0</v>
      </c>
      <c r="V25" s="9">
        <v>93</v>
      </c>
      <c r="W25" s="9">
        <v>96</v>
      </c>
      <c r="X25" s="9">
        <v>0</v>
      </c>
      <c r="Y25" s="9">
        <v>81</v>
      </c>
      <c r="Z25" s="9">
        <v>86</v>
      </c>
      <c r="AA25" s="11">
        <f>(E25*5+F25*2+G25*2+H25*3+I25*3+J25*0+K25*2+L25*2+M25*3+N25*1+O25*4+P25*5+Q25*2.5+R25*0+S25*2+T25*3+U25*0+V25*2+W25*2+Y25+Z25)/45.5</f>
        <v>85.681318681318686</v>
      </c>
      <c r="AB25" s="6">
        <v>0.27</v>
      </c>
      <c r="AC25" s="13">
        <f t="shared" si="0"/>
        <v>85.951318681318682</v>
      </c>
    </row>
    <row r="26" spans="1:29" x14ac:dyDescent="0.2">
      <c r="A26" s="9">
        <v>25</v>
      </c>
      <c r="B26" s="9">
        <v>2021112288</v>
      </c>
      <c r="C26" s="9" t="s">
        <v>13</v>
      </c>
      <c r="D26" s="9" t="s">
        <v>65</v>
      </c>
      <c r="E26" s="9">
        <v>83</v>
      </c>
      <c r="F26" s="9">
        <v>84</v>
      </c>
      <c r="G26" s="9">
        <v>84</v>
      </c>
      <c r="H26" s="9">
        <v>81</v>
      </c>
      <c r="I26" s="9">
        <v>96</v>
      </c>
      <c r="J26" s="9">
        <v>92</v>
      </c>
      <c r="K26" s="9">
        <v>76</v>
      </c>
      <c r="L26" s="9">
        <v>91</v>
      </c>
      <c r="M26" s="9">
        <v>93</v>
      </c>
      <c r="N26" s="9">
        <v>83</v>
      </c>
      <c r="O26" s="9">
        <v>93</v>
      </c>
      <c r="P26" s="9">
        <v>91</v>
      </c>
      <c r="Q26" s="9">
        <v>79</v>
      </c>
      <c r="R26" s="9">
        <v>91</v>
      </c>
      <c r="S26" s="9">
        <v>73</v>
      </c>
      <c r="T26" s="9">
        <v>81</v>
      </c>
      <c r="U26" s="9">
        <v>0</v>
      </c>
      <c r="V26" s="9">
        <v>91</v>
      </c>
      <c r="W26" s="9">
        <v>0</v>
      </c>
      <c r="X26" s="9">
        <v>0</v>
      </c>
      <c r="Y26" s="9">
        <v>77</v>
      </c>
      <c r="Z26" s="9">
        <v>88.2</v>
      </c>
      <c r="AA26" s="11">
        <f>(E26*5+F26*2+G26*2+H26*3+I26*3+J26*0+K26*2+L26*2+M26*3+N26*1+O26*4+P26*5+Q26*2.5+R26*0+S26*2+T26*3+U26*0+V26*2+Y26+Z26)/43.5</f>
        <v>85.947126436781602</v>
      </c>
      <c r="AB26" s="6">
        <v>0</v>
      </c>
      <c r="AC26" s="13">
        <f t="shared" si="0"/>
        <v>85.947126436781602</v>
      </c>
    </row>
    <row r="27" spans="1:29" x14ac:dyDescent="0.2">
      <c r="A27" s="9">
        <v>26</v>
      </c>
      <c r="B27" s="9">
        <v>2021112263</v>
      </c>
      <c r="C27" s="9" t="s">
        <v>13</v>
      </c>
      <c r="D27" s="9" t="s">
        <v>64</v>
      </c>
      <c r="E27" s="9">
        <v>84</v>
      </c>
      <c r="F27" s="9">
        <v>83</v>
      </c>
      <c r="G27" s="9">
        <v>88</v>
      </c>
      <c r="H27" s="9">
        <v>86</v>
      </c>
      <c r="I27" s="9">
        <v>91</v>
      </c>
      <c r="J27" s="9">
        <v>92</v>
      </c>
      <c r="K27" s="9">
        <v>76</v>
      </c>
      <c r="L27" s="9">
        <v>93</v>
      </c>
      <c r="M27" s="9">
        <v>84</v>
      </c>
      <c r="N27" s="9">
        <v>85</v>
      </c>
      <c r="O27" s="9">
        <v>87</v>
      </c>
      <c r="P27" s="9">
        <v>94</v>
      </c>
      <c r="Q27" s="9">
        <v>91</v>
      </c>
      <c r="R27" s="9">
        <v>91</v>
      </c>
      <c r="S27" s="9">
        <v>67</v>
      </c>
      <c r="T27" s="9">
        <v>81</v>
      </c>
      <c r="U27" s="9">
        <v>0</v>
      </c>
      <c r="V27" s="9">
        <v>95</v>
      </c>
      <c r="W27" s="9">
        <v>0</v>
      </c>
      <c r="X27" s="9">
        <v>0</v>
      </c>
      <c r="Y27" s="9">
        <v>66</v>
      </c>
      <c r="Z27" s="9">
        <v>82</v>
      </c>
      <c r="AA27" s="11">
        <f>(E27*5+F27*2+G27*2+H27*3+I27*3+J27*0+K27*2+L27*2+M27*3+N27*1+O27*4+P27*5+Q27*2.5+R27*0+S27*2+T27*3+U27*0+V27*2+Y27+Z27)/43.5</f>
        <v>85.712643678160916</v>
      </c>
      <c r="AB27" s="6">
        <v>0</v>
      </c>
      <c r="AC27" s="13">
        <f t="shared" si="0"/>
        <v>85.712643678160916</v>
      </c>
    </row>
    <row r="28" spans="1:29" x14ac:dyDescent="0.2">
      <c r="A28" s="9">
        <v>27</v>
      </c>
      <c r="B28" s="9">
        <v>2021112198</v>
      </c>
      <c r="C28" s="9" t="s">
        <v>15</v>
      </c>
      <c r="D28" s="9" t="s">
        <v>62</v>
      </c>
      <c r="E28" s="9">
        <v>78</v>
      </c>
      <c r="F28" s="9">
        <v>76</v>
      </c>
      <c r="G28" s="9">
        <v>86</v>
      </c>
      <c r="H28" s="9">
        <v>87</v>
      </c>
      <c r="I28" s="9">
        <v>87</v>
      </c>
      <c r="J28" s="9">
        <v>92</v>
      </c>
      <c r="K28" s="9">
        <v>88</v>
      </c>
      <c r="L28" s="9">
        <v>85</v>
      </c>
      <c r="M28" s="9">
        <v>73</v>
      </c>
      <c r="N28" s="9">
        <v>88</v>
      </c>
      <c r="O28" s="9">
        <v>77</v>
      </c>
      <c r="P28" s="9">
        <v>91</v>
      </c>
      <c r="Q28" s="9">
        <v>93</v>
      </c>
      <c r="R28" s="9">
        <v>93</v>
      </c>
      <c r="S28" s="9">
        <v>82</v>
      </c>
      <c r="T28" s="9">
        <v>87</v>
      </c>
      <c r="U28" s="9">
        <v>0</v>
      </c>
      <c r="V28" s="9">
        <v>95</v>
      </c>
      <c r="W28" s="9">
        <v>93</v>
      </c>
      <c r="X28" s="9">
        <v>0</v>
      </c>
      <c r="Y28" s="9">
        <v>87</v>
      </c>
      <c r="Z28" s="9">
        <v>90</v>
      </c>
      <c r="AA28" s="11">
        <f>(E28*5+F28*2+G28*2+H28*3+I28*3+J28*0+K28*2+L28*2+M28*3+N28*1+O28*4+P28*5+Q28*2.5+R28*0+S28*2+T28*3+U28*0+V28*2+W28*2+Y28+Z28)/45.5</f>
        <v>84.890109890109883</v>
      </c>
      <c r="AB28" s="6">
        <v>0.2</v>
      </c>
      <c r="AC28" s="13">
        <f t="shared" si="0"/>
        <v>85.090109890109886</v>
      </c>
    </row>
    <row r="29" spans="1:29" x14ac:dyDescent="0.2">
      <c r="A29" s="9">
        <v>28</v>
      </c>
      <c r="B29" s="9">
        <v>2021112239</v>
      </c>
      <c r="C29" s="9" t="s">
        <v>13</v>
      </c>
      <c r="D29" s="9" t="s">
        <v>63</v>
      </c>
      <c r="E29" s="9">
        <v>88</v>
      </c>
      <c r="F29" s="9">
        <v>75</v>
      </c>
      <c r="G29" s="9">
        <v>73</v>
      </c>
      <c r="H29" s="9">
        <v>84</v>
      </c>
      <c r="I29" s="9">
        <v>96</v>
      </c>
      <c r="J29" s="9">
        <v>92</v>
      </c>
      <c r="K29" s="9">
        <v>84</v>
      </c>
      <c r="L29" s="9">
        <v>86</v>
      </c>
      <c r="M29" s="9">
        <v>78</v>
      </c>
      <c r="N29" s="9">
        <v>81</v>
      </c>
      <c r="O29" s="9">
        <v>85</v>
      </c>
      <c r="P29" s="9">
        <v>90</v>
      </c>
      <c r="Q29" s="9">
        <v>86</v>
      </c>
      <c r="R29" s="9">
        <v>92</v>
      </c>
      <c r="S29" s="9">
        <v>83</v>
      </c>
      <c r="T29" s="9">
        <v>81</v>
      </c>
      <c r="U29" s="9">
        <v>0</v>
      </c>
      <c r="V29" s="9">
        <v>78</v>
      </c>
      <c r="W29" s="9">
        <v>92</v>
      </c>
      <c r="X29" s="9">
        <v>0</v>
      </c>
      <c r="Y29" s="9">
        <v>91</v>
      </c>
      <c r="Z29" s="9">
        <v>93</v>
      </c>
      <c r="AA29" s="11">
        <f>(E29*5+F29*2+G29*2+H29*3+I29*3+J29*0+K29*2+L29*2+M29*3+N29*1+O29*4+P29*5+Q29*2.5+R29*0+S29*2+T29*3+U29*0+V29*2+W29*2+Y29+Z29)/45.5</f>
        <v>85.032967032967036</v>
      </c>
      <c r="AB29" s="6">
        <v>0</v>
      </c>
      <c r="AC29" s="13">
        <f t="shared" si="0"/>
        <v>85.032967032967036</v>
      </c>
    </row>
    <row r="30" spans="1:29" x14ac:dyDescent="0.2">
      <c r="A30" s="9">
        <v>29</v>
      </c>
      <c r="B30" s="9">
        <v>2021112208</v>
      </c>
      <c r="C30" s="9" t="s">
        <v>13</v>
      </c>
      <c r="D30" s="9" t="s">
        <v>62</v>
      </c>
      <c r="E30" s="9">
        <v>85</v>
      </c>
      <c r="F30" s="9">
        <v>90</v>
      </c>
      <c r="G30" s="9">
        <v>84</v>
      </c>
      <c r="H30" s="9">
        <v>90</v>
      </c>
      <c r="I30" s="9">
        <v>97</v>
      </c>
      <c r="J30" s="9">
        <v>92</v>
      </c>
      <c r="K30" s="9">
        <v>73</v>
      </c>
      <c r="L30" s="9">
        <v>88</v>
      </c>
      <c r="M30" s="9">
        <v>88</v>
      </c>
      <c r="N30" s="9">
        <v>86</v>
      </c>
      <c r="O30" s="9">
        <v>90</v>
      </c>
      <c r="P30" s="9">
        <v>90</v>
      </c>
      <c r="Q30" s="9">
        <v>79</v>
      </c>
      <c r="R30" s="9">
        <v>91</v>
      </c>
      <c r="S30" s="9">
        <v>68</v>
      </c>
      <c r="T30" s="9">
        <v>81</v>
      </c>
      <c r="U30" s="9">
        <v>0</v>
      </c>
      <c r="V30" s="9">
        <v>70</v>
      </c>
      <c r="W30" s="9">
        <v>0</v>
      </c>
      <c r="X30" s="9">
        <v>0</v>
      </c>
      <c r="Y30" s="9">
        <v>65</v>
      </c>
      <c r="Z30" s="9">
        <v>88.4</v>
      </c>
      <c r="AA30" s="11">
        <f>(E30*5+F30*2+G30*2+H30*3+I30*3+J30*0+K30*2+L30*2+M30*3+N30*1+O30*4+P30*5+Q30*2.5+R30*0+S30*2+T30*3+U30*0+V30*2+Y30+Z30)/43.5</f>
        <v>84.733333333333334</v>
      </c>
      <c r="AB30" s="6">
        <v>0</v>
      </c>
      <c r="AC30" s="13">
        <f t="shared" si="0"/>
        <v>84.733333333333334</v>
      </c>
    </row>
    <row r="31" spans="1:29" x14ac:dyDescent="0.2">
      <c r="A31" s="9">
        <v>30</v>
      </c>
      <c r="B31" s="9">
        <v>2021112294</v>
      </c>
      <c r="C31" s="9" t="s">
        <v>15</v>
      </c>
      <c r="D31" s="9" t="s">
        <v>65</v>
      </c>
      <c r="E31" s="9">
        <v>71</v>
      </c>
      <c r="F31" s="9">
        <v>79</v>
      </c>
      <c r="G31" s="9">
        <v>90</v>
      </c>
      <c r="H31" s="9">
        <v>83</v>
      </c>
      <c r="I31" s="9">
        <v>87</v>
      </c>
      <c r="J31" s="9">
        <v>92</v>
      </c>
      <c r="K31" s="9">
        <v>92</v>
      </c>
      <c r="L31" s="9">
        <v>83.75</v>
      </c>
      <c r="M31" s="9">
        <v>87</v>
      </c>
      <c r="N31" s="9">
        <v>82</v>
      </c>
      <c r="O31" s="9">
        <v>77</v>
      </c>
      <c r="P31" s="9">
        <v>86</v>
      </c>
      <c r="Q31" s="9">
        <v>72</v>
      </c>
      <c r="R31" s="9">
        <v>92</v>
      </c>
      <c r="S31" s="9">
        <v>91</v>
      </c>
      <c r="T31" s="9">
        <v>84</v>
      </c>
      <c r="U31" s="9">
        <v>0</v>
      </c>
      <c r="V31" s="9">
        <v>90</v>
      </c>
      <c r="W31" s="9">
        <v>85</v>
      </c>
      <c r="X31" s="9">
        <v>0</v>
      </c>
      <c r="Y31" s="9">
        <v>84</v>
      </c>
      <c r="Z31" s="9">
        <v>89.4</v>
      </c>
      <c r="AA31" s="11">
        <f>(E31*5+F31*2+G31*2+H31*3+I31*3+J31*0+K31*2+L31*2+M31*3+N31*1+O31*4+P31*5+Q31*2.5+R31*0+S31*2+T31*3+U31*0+V31*2+W31*2+Y31+Z31)/45.5</f>
        <v>82.920879120879121</v>
      </c>
      <c r="AB31" s="6">
        <v>1.5</v>
      </c>
      <c r="AC31" s="13">
        <f t="shared" si="0"/>
        <v>84.420879120879121</v>
      </c>
    </row>
    <row r="32" spans="1:29" x14ac:dyDescent="0.2">
      <c r="A32" s="9">
        <v>31</v>
      </c>
      <c r="B32" s="9">
        <v>2021112202</v>
      </c>
      <c r="C32" s="9" t="s">
        <v>15</v>
      </c>
      <c r="D32" s="9" t="s">
        <v>62</v>
      </c>
      <c r="E32" s="9">
        <v>92</v>
      </c>
      <c r="F32" s="9">
        <v>70</v>
      </c>
      <c r="G32" s="9">
        <v>85</v>
      </c>
      <c r="H32" s="9">
        <v>77</v>
      </c>
      <c r="I32" s="9">
        <v>96</v>
      </c>
      <c r="J32" s="9">
        <v>92</v>
      </c>
      <c r="K32" s="9">
        <v>84</v>
      </c>
      <c r="L32" s="9">
        <v>91</v>
      </c>
      <c r="M32" s="9">
        <v>80</v>
      </c>
      <c r="N32" s="9">
        <v>83</v>
      </c>
      <c r="O32" s="9">
        <v>98</v>
      </c>
      <c r="P32" s="9">
        <v>72</v>
      </c>
      <c r="Q32" s="9">
        <v>88</v>
      </c>
      <c r="R32" s="9">
        <v>94</v>
      </c>
      <c r="S32" s="9">
        <v>80</v>
      </c>
      <c r="T32" s="9">
        <v>75</v>
      </c>
      <c r="U32" s="9">
        <v>0</v>
      </c>
      <c r="V32" s="9">
        <v>77</v>
      </c>
      <c r="W32" s="9">
        <v>92</v>
      </c>
      <c r="X32" s="9">
        <v>0</v>
      </c>
      <c r="Y32" s="9">
        <v>86</v>
      </c>
      <c r="Z32" s="9">
        <v>96.2</v>
      </c>
      <c r="AA32" s="11">
        <f>(E32*5+F32*2+G32*2+H32*3+I32*3+J32*0+K32*2+L32*2+M32*3+N32*1+O32*4+P32*5+Q32*2.5+R32*0+S32*2+T32*3+U32*0+V32*2+W32*2+Y32+Z32)/45.5</f>
        <v>84.378021978021977</v>
      </c>
      <c r="AB32" s="6">
        <v>0</v>
      </c>
      <c r="AC32" s="13">
        <f t="shared" si="0"/>
        <v>84.378021978021977</v>
      </c>
    </row>
    <row r="33" spans="1:29" x14ac:dyDescent="0.2">
      <c r="A33" s="9">
        <v>32</v>
      </c>
      <c r="B33" s="9">
        <v>2021112234</v>
      </c>
      <c r="C33" s="9" t="s">
        <v>15</v>
      </c>
      <c r="D33" s="9" t="s">
        <v>63</v>
      </c>
      <c r="E33" s="9">
        <v>77</v>
      </c>
      <c r="F33" s="9">
        <v>66</v>
      </c>
      <c r="G33" s="9">
        <v>90</v>
      </c>
      <c r="H33" s="9">
        <v>86</v>
      </c>
      <c r="I33" s="9">
        <v>88</v>
      </c>
      <c r="J33" s="9">
        <v>91</v>
      </c>
      <c r="K33" s="9">
        <v>90</v>
      </c>
      <c r="L33" s="9">
        <v>89</v>
      </c>
      <c r="M33" s="9">
        <v>80</v>
      </c>
      <c r="N33" s="9">
        <v>83</v>
      </c>
      <c r="O33" s="9">
        <v>96</v>
      </c>
      <c r="P33" s="9">
        <v>75</v>
      </c>
      <c r="Q33" s="9">
        <v>74</v>
      </c>
      <c r="R33" s="9">
        <v>92</v>
      </c>
      <c r="S33" s="9">
        <v>90</v>
      </c>
      <c r="T33" s="9">
        <v>86</v>
      </c>
      <c r="U33" s="9">
        <v>0</v>
      </c>
      <c r="V33" s="9">
        <v>90</v>
      </c>
      <c r="W33" s="9">
        <v>0</v>
      </c>
      <c r="X33" s="9">
        <v>0</v>
      </c>
      <c r="Y33" s="9">
        <v>84</v>
      </c>
      <c r="Z33" s="9">
        <v>87.6</v>
      </c>
      <c r="AA33" s="11">
        <f>(E33*5+F33*2+G33*2+H33*3+I33*3+J33*0+K33*2+L33*2+M33*3+N33*1+O33*4+P33*5+Q33*2.5+R33*0+S33*2+T33*3+U33*0+V33*2+Y33+Z33)/43.5</f>
        <v>83.531034482758614</v>
      </c>
      <c r="AB33" s="6">
        <v>0.57999999999999996</v>
      </c>
      <c r="AC33" s="13">
        <f t="shared" si="0"/>
        <v>84.111034482758612</v>
      </c>
    </row>
    <row r="34" spans="1:29" x14ac:dyDescent="0.2">
      <c r="A34" s="9">
        <v>33</v>
      </c>
      <c r="B34" s="9">
        <v>2021112279</v>
      </c>
      <c r="C34" s="9" t="s">
        <v>13</v>
      </c>
      <c r="D34" s="9" t="s">
        <v>64</v>
      </c>
      <c r="E34" s="9">
        <v>76</v>
      </c>
      <c r="F34" s="9">
        <v>84</v>
      </c>
      <c r="G34" s="9">
        <v>89</v>
      </c>
      <c r="H34" s="9">
        <v>81</v>
      </c>
      <c r="I34" s="9">
        <v>85</v>
      </c>
      <c r="J34" s="9">
        <v>92</v>
      </c>
      <c r="K34" s="9">
        <v>85</v>
      </c>
      <c r="L34" s="9">
        <v>90</v>
      </c>
      <c r="M34" s="9">
        <v>85</v>
      </c>
      <c r="N34" s="9">
        <v>83</v>
      </c>
      <c r="O34" s="9">
        <v>85</v>
      </c>
      <c r="P34" s="9">
        <v>88</v>
      </c>
      <c r="Q34" s="9">
        <v>86</v>
      </c>
      <c r="R34" s="9">
        <v>87</v>
      </c>
      <c r="S34" s="9">
        <v>73</v>
      </c>
      <c r="T34" s="9">
        <v>82</v>
      </c>
      <c r="U34" s="9">
        <v>0</v>
      </c>
      <c r="V34" s="9">
        <v>87</v>
      </c>
      <c r="W34" s="9">
        <v>92</v>
      </c>
      <c r="X34" s="9">
        <v>0</v>
      </c>
      <c r="Y34" s="9">
        <v>81</v>
      </c>
      <c r="Z34" s="9">
        <v>84.8</v>
      </c>
      <c r="AA34" s="11">
        <f>(E34*5+F34*2+G34*2+H34*3+I34*3+J34*0+K34*2+L34*2+M34*3+N34*1+O34*4+P34*5+Q34*2.5+R34*0+S34*2+T34*3+U34*0+V34*2+W34*2+Y34+Z34)/45.5</f>
        <v>84.017582417582418</v>
      </c>
      <c r="AB34" s="6">
        <v>0</v>
      </c>
      <c r="AC34" s="13">
        <f t="shared" ref="AC34:AC65" si="1">AA34+AB34</f>
        <v>84.017582417582418</v>
      </c>
    </row>
    <row r="35" spans="1:29" x14ac:dyDescent="0.2">
      <c r="A35" s="9">
        <v>34</v>
      </c>
      <c r="B35" s="9">
        <v>2021112284</v>
      </c>
      <c r="C35" s="9" t="s">
        <v>13</v>
      </c>
      <c r="D35" s="9" t="s">
        <v>65</v>
      </c>
      <c r="E35" s="9">
        <v>78</v>
      </c>
      <c r="F35" s="9">
        <v>72</v>
      </c>
      <c r="G35" s="9">
        <v>94</v>
      </c>
      <c r="H35" s="9">
        <v>83</v>
      </c>
      <c r="I35" s="9">
        <v>79</v>
      </c>
      <c r="J35" s="9">
        <v>92</v>
      </c>
      <c r="K35" s="9">
        <v>77</v>
      </c>
      <c r="L35" s="9">
        <v>89</v>
      </c>
      <c r="M35" s="9">
        <v>79</v>
      </c>
      <c r="N35" s="9">
        <v>86</v>
      </c>
      <c r="O35" s="9">
        <v>94</v>
      </c>
      <c r="P35" s="9">
        <v>91</v>
      </c>
      <c r="Q35" s="9">
        <v>85</v>
      </c>
      <c r="R35" s="9">
        <v>90</v>
      </c>
      <c r="S35" s="9">
        <v>69</v>
      </c>
      <c r="T35" s="9">
        <v>82</v>
      </c>
      <c r="U35" s="9">
        <v>0</v>
      </c>
      <c r="V35" s="9">
        <v>86</v>
      </c>
      <c r="W35" s="9">
        <v>0</v>
      </c>
      <c r="X35" s="9">
        <v>0</v>
      </c>
      <c r="Y35" s="9">
        <v>73</v>
      </c>
      <c r="Z35" s="9">
        <v>83.8</v>
      </c>
      <c r="AA35" s="11">
        <f>(E35*5+F35*2+G35*2+H35*3+I35*3+J35*0+K35*2+L35*2+M35*3+N35*1+O35*4+P35*5+Q35*2.5+R35*0+S35*2+T35*3+U35*0+V35*2+Y35+Z35)/43.5</f>
        <v>83.202298850574721</v>
      </c>
      <c r="AB35" s="6">
        <v>0.5</v>
      </c>
      <c r="AC35" s="13">
        <f t="shared" si="1"/>
        <v>83.702298850574721</v>
      </c>
    </row>
    <row r="36" spans="1:29" x14ac:dyDescent="0.2">
      <c r="A36" s="9">
        <v>35</v>
      </c>
      <c r="B36" s="9">
        <v>2021112197</v>
      </c>
      <c r="C36" s="9" t="s">
        <v>13</v>
      </c>
      <c r="D36" s="9" t="s">
        <v>62</v>
      </c>
      <c r="E36" s="9">
        <v>83</v>
      </c>
      <c r="F36" s="9">
        <v>76</v>
      </c>
      <c r="G36" s="9">
        <v>83</v>
      </c>
      <c r="H36" s="9">
        <v>82</v>
      </c>
      <c r="I36" s="9">
        <v>94</v>
      </c>
      <c r="J36" s="9">
        <v>92</v>
      </c>
      <c r="K36" s="9">
        <v>75</v>
      </c>
      <c r="L36" s="9">
        <v>86</v>
      </c>
      <c r="M36" s="9">
        <v>79</v>
      </c>
      <c r="N36" s="9">
        <v>78</v>
      </c>
      <c r="O36" s="9">
        <v>97</v>
      </c>
      <c r="P36" s="9">
        <v>90</v>
      </c>
      <c r="Q36" s="9">
        <v>81</v>
      </c>
      <c r="R36" s="9">
        <v>90</v>
      </c>
      <c r="S36" s="9">
        <v>70</v>
      </c>
      <c r="T36" s="9">
        <v>86</v>
      </c>
      <c r="U36" s="9">
        <v>0</v>
      </c>
      <c r="V36" s="9">
        <v>63</v>
      </c>
      <c r="W36" s="9">
        <v>0</v>
      </c>
      <c r="X36" s="9">
        <v>0</v>
      </c>
      <c r="Y36" s="9">
        <v>89</v>
      </c>
      <c r="Z36" s="9">
        <v>89</v>
      </c>
      <c r="AA36" s="11">
        <f>(E36*5+F36*2+G36*2+H36*3+I36*3+J36*0+K36*2+L36*2+M36*3+N36*1+O36*4+P36*5+Q36*2.5+R36*0+S36*2+T36*3+U36*0+V36*2+Y36+Z36)/43.5</f>
        <v>83.689655172413794</v>
      </c>
      <c r="AB36" s="6">
        <v>0</v>
      </c>
      <c r="AC36" s="13">
        <f t="shared" si="1"/>
        <v>83.689655172413794</v>
      </c>
    </row>
    <row r="37" spans="1:29" x14ac:dyDescent="0.2">
      <c r="A37" s="9">
        <v>36</v>
      </c>
      <c r="B37" s="9">
        <v>2021112242</v>
      </c>
      <c r="C37" s="9" t="s">
        <v>13</v>
      </c>
      <c r="D37" s="9" t="s">
        <v>63</v>
      </c>
      <c r="E37" s="9">
        <v>73</v>
      </c>
      <c r="F37" s="9">
        <v>85</v>
      </c>
      <c r="G37" s="9">
        <v>86</v>
      </c>
      <c r="H37" s="9">
        <v>80</v>
      </c>
      <c r="I37" s="9">
        <v>92</v>
      </c>
      <c r="J37" s="9">
        <v>92</v>
      </c>
      <c r="K37" s="9">
        <v>83</v>
      </c>
      <c r="L37" s="9">
        <v>90</v>
      </c>
      <c r="M37" s="9">
        <v>83</v>
      </c>
      <c r="N37" s="9">
        <v>82</v>
      </c>
      <c r="O37" s="9">
        <v>88</v>
      </c>
      <c r="P37" s="9">
        <v>77</v>
      </c>
      <c r="Q37" s="9">
        <v>81</v>
      </c>
      <c r="R37" s="9">
        <v>94</v>
      </c>
      <c r="S37" s="9">
        <v>83</v>
      </c>
      <c r="T37" s="9">
        <v>82</v>
      </c>
      <c r="U37" s="9">
        <v>0</v>
      </c>
      <c r="V37" s="9">
        <v>93</v>
      </c>
      <c r="W37" s="9">
        <v>0</v>
      </c>
      <c r="X37" s="9">
        <v>0</v>
      </c>
      <c r="Y37" s="9">
        <v>81</v>
      </c>
      <c r="Z37" s="9">
        <v>86.3</v>
      </c>
      <c r="AA37" s="11">
        <f>(E37*5+F37*2+G37*2+H37*3+I37*3+J37*0+K37*2+L37*2+M37*3+N37*1+O37*4+P37*5+Q37*2.5+R37*0+S37*2+T37*3+U37*0+V37*2+Y37+Z37)/43.5</f>
        <v>82.868965517241378</v>
      </c>
      <c r="AB37" s="6">
        <v>0.8</v>
      </c>
      <c r="AC37" s="13">
        <f t="shared" si="1"/>
        <v>83.668965517241375</v>
      </c>
    </row>
    <row r="38" spans="1:29" x14ac:dyDescent="0.2">
      <c r="A38" s="9">
        <v>37</v>
      </c>
      <c r="B38" s="9">
        <v>2021112291</v>
      </c>
      <c r="C38" s="9" t="s">
        <v>13</v>
      </c>
      <c r="D38" s="9" t="s">
        <v>65</v>
      </c>
      <c r="E38" s="9">
        <v>79</v>
      </c>
      <c r="F38" s="9">
        <v>85</v>
      </c>
      <c r="G38" s="9">
        <v>88</v>
      </c>
      <c r="H38" s="9">
        <v>86</v>
      </c>
      <c r="I38" s="9">
        <v>88</v>
      </c>
      <c r="J38" s="9">
        <v>92</v>
      </c>
      <c r="K38" s="9">
        <v>89</v>
      </c>
      <c r="L38" s="9">
        <v>87.25</v>
      </c>
      <c r="M38" s="9">
        <v>79</v>
      </c>
      <c r="N38" s="9">
        <v>85</v>
      </c>
      <c r="O38" s="9">
        <v>79</v>
      </c>
      <c r="P38" s="9">
        <v>74</v>
      </c>
      <c r="Q38" s="9">
        <v>72</v>
      </c>
      <c r="R38" s="9">
        <v>92</v>
      </c>
      <c r="S38" s="9">
        <v>91</v>
      </c>
      <c r="T38" s="9">
        <v>91</v>
      </c>
      <c r="U38" s="9">
        <v>0</v>
      </c>
      <c r="V38" s="9">
        <v>91</v>
      </c>
      <c r="W38" s="9">
        <v>0</v>
      </c>
      <c r="X38" s="9">
        <v>0</v>
      </c>
      <c r="Y38" s="9">
        <v>80</v>
      </c>
      <c r="Z38" s="9">
        <v>92</v>
      </c>
      <c r="AA38" s="11">
        <f>(E38*5+F38*2+G38*2+H38*3+I38*3+J38*0+K38*2+L38*2+M38*3+N38*1+O38*4+P38*5+Q38*2.5+R38*0+S38*2+T38*3+U38*0+V38*2+Y38+Z38)/43.5</f>
        <v>83.045977011494259</v>
      </c>
      <c r="AB38" s="6">
        <v>0.5</v>
      </c>
      <c r="AC38" s="13">
        <f t="shared" si="1"/>
        <v>83.545977011494259</v>
      </c>
    </row>
    <row r="39" spans="1:29" x14ac:dyDescent="0.2">
      <c r="A39" s="9">
        <v>38</v>
      </c>
      <c r="B39" s="9">
        <v>2021112262</v>
      </c>
      <c r="C39" s="9" t="s">
        <v>13</v>
      </c>
      <c r="D39" s="9" t="s">
        <v>64</v>
      </c>
      <c r="E39" s="9">
        <v>88</v>
      </c>
      <c r="F39" s="9">
        <v>83</v>
      </c>
      <c r="G39" s="9">
        <v>79</v>
      </c>
      <c r="H39" s="9">
        <v>80</v>
      </c>
      <c r="I39" s="9">
        <v>87</v>
      </c>
      <c r="J39" s="9">
        <v>92</v>
      </c>
      <c r="K39" s="9">
        <v>79</v>
      </c>
      <c r="L39" s="9">
        <v>87</v>
      </c>
      <c r="M39" s="9">
        <v>86</v>
      </c>
      <c r="N39" s="9">
        <v>81</v>
      </c>
      <c r="O39" s="9">
        <v>81</v>
      </c>
      <c r="P39" s="9">
        <v>80</v>
      </c>
      <c r="Q39" s="9">
        <v>80</v>
      </c>
      <c r="R39" s="9">
        <v>93</v>
      </c>
      <c r="S39" s="9">
        <v>77</v>
      </c>
      <c r="T39" s="9">
        <v>80</v>
      </c>
      <c r="U39" s="9">
        <v>0</v>
      </c>
      <c r="V39" s="9">
        <v>94</v>
      </c>
      <c r="W39" s="9">
        <v>0</v>
      </c>
      <c r="X39" s="9">
        <v>0</v>
      </c>
      <c r="Y39" s="9">
        <v>82</v>
      </c>
      <c r="Z39" s="9">
        <v>89.4</v>
      </c>
      <c r="AA39" s="11">
        <f>(E39*5+F39*2+G39*2+H39*3+I39*3+J39*0+K39*2+L39*2+M39*3+N39*1+O39*4+P39*5+Q39*2.5+R39*0+S39*2+T39*3+U39*0+V39*2+Y39+Z39)/43.5</f>
        <v>83.066666666666663</v>
      </c>
      <c r="AB39" s="6">
        <v>0</v>
      </c>
      <c r="AC39" s="13">
        <f t="shared" si="1"/>
        <v>83.066666666666663</v>
      </c>
    </row>
    <row r="40" spans="1:29" x14ac:dyDescent="0.2">
      <c r="A40" s="9">
        <v>39</v>
      </c>
      <c r="B40" s="9">
        <v>2021112251</v>
      </c>
      <c r="C40" s="9" t="s">
        <v>13</v>
      </c>
      <c r="D40" s="9" t="s">
        <v>63</v>
      </c>
      <c r="E40" s="9">
        <v>88</v>
      </c>
      <c r="F40" s="9">
        <v>68</v>
      </c>
      <c r="G40" s="9">
        <v>96</v>
      </c>
      <c r="H40" s="9">
        <v>81</v>
      </c>
      <c r="I40" s="9">
        <v>90</v>
      </c>
      <c r="J40" s="9">
        <v>92</v>
      </c>
      <c r="K40" s="9">
        <v>74</v>
      </c>
      <c r="L40" s="9">
        <v>87</v>
      </c>
      <c r="M40" s="9">
        <v>73</v>
      </c>
      <c r="N40" s="9">
        <v>83</v>
      </c>
      <c r="O40" s="9">
        <v>92</v>
      </c>
      <c r="P40" s="9">
        <v>82</v>
      </c>
      <c r="Q40" s="9">
        <v>74</v>
      </c>
      <c r="R40" s="9">
        <v>91</v>
      </c>
      <c r="S40" s="9">
        <v>77</v>
      </c>
      <c r="T40" s="9">
        <v>81</v>
      </c>
      <c r="U40" s="9">
        <v>0</v>
      </c>
      <c r="V40" s="9">
        <v>90</v>
      </c>
      <c r="W40" s="9">
        <v>84</v>
      </c>
      <c r="X40" s="9">
        <v>0</v>
      </c>
      <c r="Y40" s="9">
        <v>74</v>
      </c>
      <c r="Z40" s="9">
        <v>89</v>
      </c>
      <c r="AA40" s="11">
        <f>(E40*5+F40*2+G40*2+H40*3+I40*3+J40*0+K40*2+L40*2+M40*3+N40*1+O40*4+P40*5+Q40*2.5+R40*0+S40*2+T40*3+U40*0+V40*2+W40*2+Y40+Z40)/45.5</f>
        <v>82.989010989010993</v>
      </c>
      <c r="AB40" s="6">
        <v>0</v>
      </c>
      <c r="AC40" s="13">
        <f t="shared" si="1"/>
        <v>82.989010989010993</v>
      </c>
    </row>
    <row r="41" spans="1:29" x14ac:dyDescent="0.2">
      <c r="A41" s="9">
        <v>40</v>
      </c>
      <c r="B41" s="9">
        <v>2021112258</v>
      </c>
      <c r="C41" s="9" t="s">
        <v>13</v>
      </c>
      <c r="D41" s="9" t="s">
        <v>64</v>
      </c>
      <c r="E41" s="9">
        <v>79</v>
      </c>
      <c r="F41" s="9">
        <v>69</v>
      </c>
      <c r="G41" s="9">
        <v>80</v>
      </c>
      <c r="H41" s="9">
        <v>85</v>
      </c>
      <c r="I41" s="9">
        <v>93</v>
      </c>
      <c r="J41" s="9">
        <v>92</v>
      </c>
      <c r="K41" s="9">
        <v>79</v>
      </c>
      <c r="L41" s="9">
        <v>89</v>
      </c>
      <c r="M41" s="9">
        <v>89</v>
      </c>
      <c r="N41" s="9">
        <v>84</v>
      </c>
      <c r="O41" s="9">
        <v>80</v>
      </c>
      <c r="P41" s="9">
        <v>79</v>
      </c>
      <c r="Q41" s="9">
        <v>85</v>
      </c>
      <c r="R41" s="9">
        <v>91</v>
      </c>
      <c r="S41" s="9">
        <v>81</v>
      </c>
      <c r="T41" s="9">
        <v>82</v>
      </c>
      <c r="U41" s="9">
        <v>0</v>
      </c>
      <c r="V41" s="9">
        <v>84</v>
      </c>
      <c r="W41" s="9">
        <v>0</v>
      </c>
      <c r="X41" s="9">
        <v>0</v>
      </c>
      <c r="Y41" s="9">
        <v>76</v>
      </c>
      <c r="Z41" s="9">
        <v>89.6</v>
      </c>
      <c r="AA41" s="11">
        <f>(E41*5+F41*2+G41*2+H41*3+I41*3+J41*0+K41*2+L41*2+M41*3+N41*1+O41*4+P41*5+Q41*2.5+R41*0+S41*2+T41*3+U41*0+V41*2+Y41+Z41)/43.5</f>
        <v>82.37011494252873</v>
      </c>
      <c r="AB41" s="6">
        <v>0.5</v>
      </c>
      <c r="AC41" s="13">
        <f t="shared" si="1"/>
        <v>82.87011494252873</v>
      </c>
    </row>
    <row r="42" spans="1:29" x14ac:dyDescent="0.2">
      <c r="A42" s="9">
        <v>41</v>
      </c>
      <c r="B42" s="9">
        <v>2021112292</v>
      </c>
      <c r="C42" s="9" t="s">
        <v>13</v>
      </c>
      <c r="D42" s="9" t="s">
        <v>65</v>
      </c>
      <c r="E42" s="9">
        <v>84</v>
      </c>
      <c r="F42" s="9">
        <v>80</v>
      </c>
      <c r="G42" s="9">
        <v>79</v>
      </c>
      <c r="H42" s="9">
        <v>85</v>
      </c>
      <c r="I42" s="9">
        <v>90</v>
      </c>
      <c r="J42" s="9">
        <v>92</v>
      </c>
      <c r="K42" s="9">
        <v>69</v>
      </c>
      <c r="L42" s="9">
        <v>82.75</v>
      </c>
      <c r="M42" s="9">
        <v>73</v>
      </c>
      <c r="N42" s="9">
        <v>82</v>
      </c>
      <c r="O42" s="9">
        <v>70</v>
      </c>
      <c r="P42" s="9">
        <v>97</v>
      </c>
      <c r="Q42" s="9">
        <v>82</v>
      </c>
      <c r="R42" s="9">
        <v>89</v>
      </c>
      <c r="S42" s="9">
        <v>74</v>
      </c>
      <c r="T42" s="9">
        <v>79</v>
      </c>
      <c r="U42" s="9">
        <v>0</v>
      </c>
      <c r="V42" s="9">
        <v>88</v>
      </c>
      <c r="W42" s="9">
        <v>0</v>
      </c>
      <c r="X42" s="9">
        <v>0</v>
      </c>
      <c r="Y42" s="9">
        <v>87</v>
      </c>
      <c r="Z42" s="9">
        <v>91.4</v>
      </c>
      <c r="AA42" s="11">
        <f>(E42*5+F42*2+G42*2+H42*3+I42*3+J42*0+K42*2+L42*2+M42*3+N42*1+O42*4+P42*5+Q42*2.5+R42*0+S42*2+T42*3+U42*0+V42*2+Y42+Z42)/43.5</f>
        <v>82.227586206896561</v>
      </c>
      <c r="AB42" s="6">
        <v>0.5</v>
      </c>
      <c r="AC42" s="13">
        <f t="shared" si="1"/>
        <v>82.727586206896561</v>
      </c>
    </row>
    <row r="43" spans="1:29" x14ac:dyDescent="0.2">
      <c r="A43" s="9">
        <v>42</v>
      </c>
      <c r="B43" s="9">
        <v>2021112243</v>
      </c>
      <c r="C43" s="9" t="s">
        <v>15</v>
      </c>
      <c r="D43" s="9" t="s">
        <v>63</v>
      </c>
      <c r="E43" s="9">
        <v>85</v>
      </c>
      <c r="F43" s="9">
        <v>82</v>
      </c>
      <c r="G43" s="9">
        <v>84</v>
      </c>
      <c r="H43" s="9">
        <v>81</v>
      </c>
      <c r="I43" s="9">
        <v>95</v>
      </c>
      <c r="J43" s="9">
        <v>92</v>
      </c>
      <c r="K43" s="9">
        <v>85</v>
      </c>
      <c r="L43" s="9">
        <v>95</v>
      </c>
      <c r="M43" s="9">
        <v>82</v>
      </c>
      <c r="N43" s="9">
        <v>80</v>
      </c>
      <c r="O43" s="9">
        <v>69</v>
      </c>
      <c r="P43" s="9">
        <v>73</v>
      </c>
      <c r="Q43" s="9">
        <v>90</v>
      </c>
      <c r="R43" s="9">
        <v>92</v>
      </c>
      <c r="S43" s="9">
        <v>77</v>
      </c>
      <c r="T43" s="9">
        <v>86</v>
      </c>
      <c r="U43" s="9">
        <v>0</v>
      </c>
      <c r="V43" s="9">
        <v>69</v>
      </c>
      <c r="W43" s="9">
        <v>0</v>
      </c>
      <c r="X43" s="9">
        <v>0</v>
      </c>
      <c r="Y43" s="9">
        <v>83</v>
      </c>
      <c r="Z43" s="9">
        <v>89.8</v>
      </c>
      <c r="AA43" s="11">
        <f>(E43*5+F43*2+G43*2+H43*3+I43*3+J43*0+K43*2+L43*2+M43*3+N43*1+O43*4+P43*5+Q43*2.5+R43*0+S43*2+T43*3+U43*0+V43*2+Y43+Z43)/43.5</f>
        <v>81.834482758620695</v>
      </c>
      <c r="AB43" s="6">
        <v>0.88</v>
      </c>
      <c r="AC43" s="13">
        <f t="shared" si="1"/>
        <v>82.71448275862069</v>
      </c>
    </row>
    <row r="44" spans="1:29" x14ac:dyDescent="0.2">
      <c r="A44" s="9">
        <v>43</v>
      </c>
      <c r="B44" s="9">
        <v>2021112305</v>
      </c>
      <c r="C44" s="9" t="s">
        <v>13</v>
      </c>
      <c r="D44" s="9" t="s">
        <v>65</v>
      </c>
      <c r="E44" s="9">
        <v>69</v>
      </c>
      <c r="F44" s="9">
        <v>78</v>
      </c>
      <c r="G44" s="9">
        <v>84</v>
      </c>
      <c r="H44" s="9">
        <v>86</v>
      </c>
      <c r="I44" s="9">
        <v>88</v>
      </c>
      <c r="J44" s="9">
        <v>92</v>
      </c>
      <c r="K44" s="9">
        <v>76</v>
      </c>
      <c r="L44" s="9">
        <v>90.5</v>
      </c>
      <c r="M44" s="9">
        <v>86</v>
      </c>
      <c r="N44" s="9">
        <v>89</v>
      </c>
      <c r="O44" s="9">
        <v>88</v>
      </c>
      <c r="P44" s="9">
        <v>79</v>
      </c>
      <c r="Q44" s="9">
        <v>79</v>
      </c>
      <c r="R44" s="9">
        <v>91</v>
      </c>
      <c r="S44" s="9">
        <v>70</v>
      </c>
      <c r="T44" s="9">
        <v>87</v>
      </c>
      <c r="U44" s="9">
        <v>0</v>
      </c>
      <c r="V44" s="9">
        <v>91</v>
      </c>
      <c r="W44" s="9">
        <v>0</v>
      </c>
      <c r="X44" s="9">
        <v>0</v>
      </c>
      <c r="Y44" s="9">
        <v>73</v>
      </c>
      <c r="Z44" s="9">
        <v>91.2</v>
      </c>
      <c r="AA44" s="11">
        <f>(E44*5+F44*2+G44*2+H44*3+I44*3+J44*0+K44*2+L44*2+M44*3+N44*1+O44*4+P44*5+Q44*2.5+R44*0+S44*2+T44*3+U44*0+V44*2+Y44+Z44)/43.5</f>
        <v>81.901149425287358</v>
      </c>
      <c r="AB44" s="6">
        <v>0.8</v>
      </c>
      <c r="AC44" s="13">
        <f t="shared" si="1"/>
        <v>82.701149425287355</v>
      </c>
    </row>
    <row r="45" spans="1:29" x14ac:dyDescent="0.2">
      <c r="A45" s="9">
        <v>44</v>
      </c>
      <c r="B45" s="9">
        <v>2021112302</v>
      </c>
      <c r="C45" s="9" t="s">
        <v>15</v>
      </c>
      <c r="D45" s="9" t="s">
        <v>65</v>
      </c>
      <c r="E45" s="9">
        <v>89</v>
      </c>
      <c r="F45" s="9">
        <v>68</v>
      </c>
      <c r="G45" s="9">
        <v>83</v>
      </c>
      <c r="H45" s="9">
        <v>83</v>
      </c>
      <c r="I45" s="9">
        <v>92</v>
      </c>
      <c r="J45" s="9">
        <v>92</v>
      </c>
      <c r="K45" s="9">
        <v>86</v>
      </c>
      <c r="L45" s="9">
        <v>93</v>
      </c>
      <c r="M45" s="9">
        <v>73</v>
      </c>
      <c r="N45" s="9">
        <v>85</v>
      </c>
      <c r="O45" s="9">
        <v>78</v>
      </c>
      <c r="P45" s="9">
        <v>82</v>
      </c>
      <c r="Q45" s="9">
        <v>75</v>
      </c>
      <c r="R45" s="9">
        <v>81</v>
      </c>
      <c r="S45" s="9">
        <v>84</v>
      </c>
      <c r="T45" s="9">
        <v>77</v>
      </c>
      <c r="U45" s="9">
        <v>0</v>
      </c>
      <c r="V45" s="9">
        <v>96</v>
      </c>
      <c r="W45" s="9">
        <v>0</v>
      </c>
      <c r="X45" s="9">
        <v>0</v>
      </c>
      <c r="Y45" s="9">
        <v>79</v>
      </c>
      <c r="Z45" s="9">
        <v>83.4</v>
      </c>
      <c r="AA45" s="11">
        <f>(E45*5+F45*2+G45*2+H45*3+I45*3+J45*0+K45*2+L45*2+M45*3+N45*1+O45*4+P45*5+Q45*2.5+R45*0+S45*2+T45*3+U45*0+V45*2+Y45+Z45)/43.5</f>
        <v>82.687356321839076</v>
      </c>
      <c r="AB45" s="6">
        <v>0</v>
      </c>
      <c r="AC45" s="13">
        <f t="shared" si="1"/>
        <v>82.687356321839076</v>
      </c>
    </row>
    <row r="46" spans="1:29" x14ac:dyDescent="0.2">
      <c r="A46" s="9">
        <v>45</v>
      </c>
      <c r="B46" s="9">
        <v>2021112212</v>
      </c>
      <c r="C46" s="9" t="s">
        <v>15</v>
      </c>
      <c r="D46" s="9" t="s">
        <v>62</v>
      </c>
      <c r="E46" s="9">
        <v>74</v>
      </c>
      <c r="F46" s="9">
        <v>82</v>
      </c>
      <c r="G46" s="9">
        <v>79</v>
      </c>
      <c r="H46" s="9">
        <v>87</v>
      </c>
      <c r="I46" s="9">
        <v>89</v>
      </c>
      <c r="J46" s="9">
        <v>91</v>
      </c>
      <c r="K46" s="9">
        <v>84</v>
      </c>
      <c r="L46" s="9">
        <v>87</v>
      </c>
      <c r="M46" s="9">
        <v>76</v>
      </c>
      <c r="N46" s="9">
        <v>80</v>
      </c>
      <c r="O46" s="9">
        <v>83</v>
      </c>
      <c r="P46" s="9">
        <v>87</v>
      </c>
      <c r="Q46" s="9">
        <v>81</v>
      </c>
      <c r="R46" s="9">
        <v>87</v>
      </c>
      <c r="S46" s="9">
        <v>78</v>
      </c>
      <c r="T46" s="9">
        <v>82</v>
      </c>
      <c r="U46" s="9">
        <v>0</v>
      </c>
      <c r="V46" s="9">
        <v>85</v>
      </c>
      <c r="W46" s="9">
        <v>91</v>
      </c>
      <c r="X46" s="9">
        <v>0</v>
      </c>
      <c r="Y46" s="9">
        <v>85</v>
      </c>
      <c r="Z46" s="9">
        <v>73.400000000000006</v>
      </c>
      <c r="AA46" s="11">
        <f>(E46*5+F46*2+G46*2+H46*3+I46*3+J46*0+K46*2+L46*2+M46*3+N46*1+O46*4+P46*5+Q46*2.5+R46*0+S46*2+T46*3+U46*0+V46*2+W46*2+Y46+Z46)/45.5</f>
        <v>82.459340659340668</v>
      </c>
      <c r="AB46" s="6">
        <v>0</v>
      </c>
      <c r="AC46" s="13">
        <f t="shared" si="1"/>
        <v>82.459340659340668</v>
      </c>
    </row>
    <row r="47" spans="1:29" x14ac:dyDescent="0.2">
      <c r="A47" s="9">
        <v>46</v>
      </c>
      <c r="B47" s="9">
        <v>2021112267</v>
      </c>
      <c r="C47" s="9" t="s">
        <v>15</v>
      </c>
      <c r="D47" s="9" t="s">
        <v>64</v>
      </c>
      <c r="E47" s="9">
        <v>74</v>
      </c>
      <c r="F47" s="9">
        <v>90</v>
      </c>
      <c r="G47" s="9">
        <v>80</v>
      </c>
      <c r="H47" s="9">
        <v>87</v>
      </c>
      <c r="I47" s="9">
        <v>75</v>
      </c>
      <c r="J47" s="9">
        <v>92</v>
      </c>
      <c r="K47" s="9">
        <v>74</v>
      </c>
      <c r="L47" s="9">
        <v>92</v>
      </c>
      <c r="M47" s="9">
        <v>78</v>
      </c>
      <c r="N47" s="9">
        <v>80</v>
      </c>
      <c r="O47" s="9">
        <v>86</v>
      </c>
      <c r="P47" s="9">
        <v>78</v>
      </c>
      <c r="Q47" s="9">
        <v>78</v>
      </c>
      <c r="R47" s="9">
        <v>92</v>
      </c>
      <c r="S47" s="9">
        <v>72</v>
      </c>
      <c r="T47" s="9">
        <v>81</v>
      </c>
      <c r="U47" s="9">
        <v>0</v>
      </c>
      <c r="V47" s="9">
        <v>90</v>
      </c>
      <c r="W47" s="9">
        <v>95</v>
      </c>
      <c r="X47" s="9">
        <v>0</v>
      </c>
      <c r="Y47" s="9">
        <v>89</v>
      </c>
      <c r="Z47" s="9">
        <v>92</v>
      </c>
      <c r="AA47" s="11">
        <f>(E47*5+F47*2+G47*2+H47*3+I47*3+J47*0+K47*2+L47*2+M47*3+N47*1+O47*4+P47*5+Q47*2.5+R47*0+S47*2+T47*3+U47*0+V47*2+W47*2+Y47+Z47)/45.5</f>
        <v>81.516483516483518</v>
      </c>
      <c r="AB47" s="6">
        <v>0.7</v>
      </c>
      <c r="AC47" s="13">
        <f t="shared" si="1"/>
        <v>82.216483516483521</v>
      </c>
    </row>
    <row r="48" spans="1:29" x14ac:dyDescent="0.2">
      <c r="A48" s="9">
        <v>47</v>
      </c>
      <c r="B48" s="9">
        <v>2021112282</v>
      </c>
      <c r="C48" s="9" t="s">
        <v>15</v>
      </c>
      <c r="D48" s="9" t="s">
        <v>64</v>
      </c>
      <c r="E48" s="9">
        <v>78</v>
      </c>
      <c r="F48" s="9">
        <v>75</v>
      </c>
      <c r="G48" s="9">
        <v>81</v>
      </c>
      <c r="H48" s="9">
        <v>80</v>
      </c>
      <c r="I48" s="9">
        <v>81</v>
      </c>
      <c r="J48" s="9">
        <v>92</v>
      </c>
      <c r="K48" s="9">
        <v>89</v>
      </c>
      <c r="L48" s="9">
        <v>90</v>
      </c>
      <c r="M48" s="9">
        <v>89</v>
      </c>
      <c r="N48" s="9">
        <v>83</v>
      </c>
      <c r="O48" s="9">
        <v>76</v>
      </c>
      <c r="P48" s="9">
        <v>82</v>
      </c>
      <c r="Q48" s="9">
        <v>83</v>
      </c>
      <c r="R48" s="9">
        <v>93</v>
      </c>
      <c r="S48" s="9">
        <v>87</v>
      </c>
      <c r="T48" s="9">
        <v>80</v>
      </c>
      <c r="U48" s="9">
        <v>0</v>
      </c>
      <c r="V48" s="9">
        <v>89</v>
      </c>
      <c r="W48" s="9">
        <v>0</v>
      </c>
      <c r="X48" s="9">
        <v>0</v>
      </c>
      <c r="Y48" s="9">
        <v>83</v>
      </c>
      <c r="Z48" s="9">
        <v>86.2</v>
      </c>
      <c r="AA48" s="11">
        <f>(E48*5+F48*2+G48*2+H48*3+I48*3+J48*0+K48*2+L48*2+M48*3+N48*1+O48*4+P48*5+Q48*2.5+R48*0+S48*2+T48*3+U48*0+V48*2+Y48+Z48)/43.5</f>
        <v>82.2</v>
      </c>
      <c r="AB48" s="6">
        <v>0</v>
      </c>
      <c r="AC48" s="13">
        <f t="shared" si="1"/>
        <v>82.2</v>
      </c>
    </row>
    <row r="49" spans="1:29" x14ac:dyDescent="0.2">
      <c r="A49" s="9">
        <v>48</v>
      </c>
      <c r="B49" s="9">
        <v>2021112199</v>
      </c>
      <c r="C49" s="9" t="s">
        <v>13</v>
      </c>
      <c r="D49" s="9" t="s">
        <v>62</v>
      </c>
      <c r="E49" s="9">
        <v>78</v>
      </c>
      <c r="F49" s="9">
        <v>84</v>
      </c>
      <c r="G49" s="9">
        <v>80</v>
      </c>
      <c r="H49" s="9">
        <v>80</v>
      </c>
      <c r="I49" s="9">
        <v>86</v>
      </c>
      <c r="J49" s="9">
        <v>92</v>
      </c>
      <c r="K49" s="9">
        <v>76</v>
      </c>
      <c r="L49" s="9">
        <v>94</v>
      </c>
      <c r="M49" s="9">
        <v>87</v>
      </c>
      <c r="N49" s="9">
        <v>82</v>
      </c>
      <c r="O49" s="9">
        <v>83</v>
      </c>
      <c r="P49" s="9">
        <v>78</v>
      </c>
      <c r="Q49" s="9">
        <v>87</v>
      </c>
      <c r="R49" s="9">
        <v>88</v>
      </c>
      <c r="S49" s="9">
        <v>69</v>
      </c>
      <c r="T49" s="9">
        <v>85</v>
      </c>
      <c r="U49" s="9">
        <v>0</v>
      </c>
      <c r="V49" s="9">
        <v>0</v>
      </c>
      <c r="W49" s="9">
        <v>0</v>
      </c>
      <c r="X49" s="9">
        <v>0</v>
      </c>
      <c r="Y49" s="9">
        <v>81</v>
      </c>
      <c r="Z49" s="9">
        <v>92</v>
      </c>
      <c r="AA49" s="11">
        <f>(E49*5+F49*2+G49*2+H49*3+I49*3+J49*0+K49*2+L49*2+M49*3+N49*1+O49*4+P49*5+Q49*2.5+R49*0+S49*2+T49*3+Y49+Z49)/41.5</f>
        <v>82.036144578313255</v>
      </c>
      <c r="AB49" s="6">
        <v>0</v>
      </c>
      <c r="AC49" s="13">
        <f t="shared" si="1"/>
        <v>82.036144578313255</v>
      </c>
    </row>
    <row r="50" spans="1:29" x14ac:dyDescent="0.2">
      <c r="A50" s="9">
        <v>49</v>
      </c>
      <c r="B50" s="9">
        <v>2021112281</v>
      </c>
      <c r="C50" s="9" t="s">
        <v>13</v>
      </c>
      <c r="D50" s="9" t="s">
        <v>64</v>
      </c>
      <c r="E50" s="9">
        <v>75</v>
      </c>
      <c r="F50" s="9">
        <v>81</v>
      </c>
      <c r="G50" s="9">
        <v>89</v>
      </c>
      <c r="H50" s="9">
        <v>84</v>
      </c>
      <c r="I50" s="9">
        <v>80</v>
      </c>
      <c r="J50" s="9">
        <v>92</v>
      </c>
      <c r="K50" s="9">
        <v>86</v>
      </c>
      <c r="L50" s="9">
        <v>88</v>
      </c>
      <c r="M50" s="9">
        <v>80</v>
      </c>
      <c r="N50" s="9">
        <v>82</v>
      </c>
      <c r="O50" s="9">
        <v>81</v>
      </c>
      <c r="P50" s="9">
        <v>81</v>
      </c>
      <c r="Q50" s="9">
        <v>93</v>
      </c>
      <c r="R50" s="9">
        <v>91</v>
      </c>
      <c r="S50" s="9">
        <v>74</v>
      </c>
      <c r="T50" s="9">
        <v>80</v>
      </c>
      <c r="U50" s="9">
        <v>0</v>
      </c>
      <c r="V50" s="9">
        <v>93</v>
      </c>
      <c r="W50" s="9">
        <v>0</v>
      </c>
      <c r="X50" s="9">
        <v>0</v>
      </c>
      <c r="Y50" s="9">
        <v>80</v>
      </c>
      <c r="Z50" s="9">
        <v>71.599999999999994</v>
      </c>
      <c r="AA50" s="11">
        <f>(E50*5+F50*2+G50*2+H50*3+I50*3+J50*0+K50*2+L50*2+M50*3+N50*1+O50*4+P50*5+Q50*2.5+R50*0+S50*2+T50*3+U50*0+V50*2+Y50+Z50)/43.5</f>
        <v>81.933333333333337</v>
      </c>
      <c r="AB50" s="6">
        <v>0</v>
      </c>
      <c r="AC50" s="13">
        <f t="shared" si="1"/>
        <v>81.933333333333337</v>
      </c>
    </row>
    <row r="51" spans="1:29" x14ac:dyDescent="0.2">
      <c r="A51" s="9">
        <v>50</v>
      </c>
      <c r="B51" s="9">
        <v>2021112272</v>
      </c>
      <c r="C51" s="9" t="s">
        <v>13</v>
      </c>
      <c r="D51" s="9" t="s">
        <v>64</v>
      </c>
      <c r="E51" s="9">
        <v>75</v>
      </c>
      <c r="F51" s="9">
        <v>82</v>
      </c>
      <c r="G51" s="9">
        <v>83</v>
      </c>
      <c r="H51" s="9">
        <v>83</v>
      </c>
      <c r="I51" s="9">
        <v>84</v>
      </c>
      <c r="J51" s="9">
        <v>92</v>
      </c>
      <c r="K51" s="9">
        <v>86</v>
      </c>
      <c r="L51" s="9">
        <v>89</v>
      </c>
      <c r="M51" s="9">
        <v>83</v>
      </c>
      <c r="N51" s="9">
        <v>80</v>
      </c>
      <c r="O51" s="9">
        <v>79</v>
      </c>
      <c r="P51" s="9">
        <v>75</v>
      </c>
      <c r="Q51" s="9">
        <v>82</v>
      </c>
      <c r="R51" s="9">
        <v>92</v>
      </c>
      <c r="S51" s="9">
        <v>82</v>
      </c>
      <c r="T51" s="9">
        <v>87</v>
      </c>
      <c r="U51" s="9">
        <v>0</v>
      </c>
      <c r="V51" s="9">
        <v>93</v>
      </c>
      <c r="W51" s="9">
        <v>87</v>
      </c>
      <c r="X51" s="9">
        <v>0</v>
      </c>
      <c r="Y51" s="9">
        <v>72</v>
      </c>
      <c r="Z51" s="9">
        <v>80.900000000000006</v>
      </c>
      <c r="AA51" s="11">
        <f>(E51*5+F51*2+G51*2+H51*3+I51*3+J51*0+K51*2+L51*2+M51*3+N51*1+O51*4+P51*5+Q51*2.5+R51*0+S51*2+T51*3+U51*0+V51*2+W51*2+Y51+Z51)/45.5</f>
        <v>81.734065934065939</v>
      </c>
      <c r="AB51" s="6">
        <v>0</v>
      </c>
      <c r="AC51" s="13">
        <f t="shared" si="1"/>
        <v>81.734065934065939</v>
      </c>
    </row>
    <row r="52" spans="1:29" x14ac:dyDescent="0.2">
      <c r="A52" s="9">
        <v>51</v>
      </c>
      <c r="B52" s="9">
        <v>2021112210</v>
      </c>
      <c r="C52" s="9" t="s">
        <v>13</v>
      </c>
      <c r="D52" s="9" t="s">
        <v>62</v>
      </c>
      <c r="E52" s="9">
        <v>83</v>
      </c>
      <c r="F52" s="9">
        <v>81</v>
      </c>
      <c r="G52" s="9">
        <v>76</v>
      </c>
      <c r="H52" s="9">
        <v>82</v>
      </c>
      <c r="I52" s="9">
        <v>79</v>
      </c>
      <c r="J52" s="9">
        <v>92</v>
      </c>
      <c r="K52" s="9">
        <v>73</v>
      </c>
      <c r="L52" s="9">
        <v>87</v>
      </c>
      <c r="M52" s="9">
        <v>82</v>
      </c>
      <c r="N52" s="9">
        <v>81</v>
      </c>
      <c r="O52" s="9">
        <v>78</v>
      </c>
      <c r="P52" s="9">
        <v>92</v>
      </c>
      <c r="Q52" s="9">
        <v>91</v>
      </c>
      <c r="R52" s="9">
        <v>91</v>
      </c>
      <c r="S52" s="9">
        <v>71</v>
      </c>
      <c r="T52" s="9">
        <v>80</v>
      </c>
      <c r="U52" s="9">
        <v>0</v>
      </c>
      <c r="V52" s="9">
        <v>70</v>
      </c>
      <c r="W52" s="9">
        <v>83</v>
      </c>
      <c r="X52" s="9">
        <v>0</v>
      </c>
      <c r="Y52" s="9">
        <v>83</v>
      </c>
      <c r="Z52" s="9">
        <v>80.400000000000006</v>
      </c>
      <c r="AA52" s="11">
        <f>(E52*5+F52*2+G52*2+H52*3+I52*3+J52*0+K52*2+L52*2+M52*3+N52*1+O52*4+P52*5+Q52*2.5+R52*0+S52*2+T52*3+U52*0+V52*2+W52*2+Y52+Z52)/45.5</f>
        <v>81.536263736263734</v>
      </c>
      <c r="AB52" s="6">
        <v>0</v>
      </c>
      <c r="AC52" s="13">
        <f t="shared" si="1"/>
        <v>81.536263736263734</v>
      </c>
    </row>
    <row r="53" spans="1:29" x14ac:dyDescent="0.2">
      <c r="A53" s="9">
        <v>52</v>
      </c>
      <c r="B53" s="9">
        <v>2021112276</v>
      </c>
      <c r="C53" s="9" t="s">
        <v>13</v>
      </c>
      <c r="D53" s="9" t="s">
        <v>64</v>
      </c>
      <c r="E53" s="9">
        <v>83</v>
      </c>
      <c r="F53" s="9">
        <v>79</v>
      </c>
      <c r="G53" s="9">
        <v>89</v>
      </c>
      <c r="H53" s="9">
        <v>76</v>
      </c>
      <c r="I53" s="9">
        <v>87</v>
      </c>
      <c r="J53" s="9">
        <v>92</v>
      </c>
      <c r="K53" s="9">
        <v>86</v>
      </c>
      <c r="L53" s="9">
        <v>88</v>
      </c>
      <c r="M53" s="9">
        <v>83</v>
      </c>
      <c r="N53" s="9">
        <v>89</v>
      </c>
      <c r="O53" s="9">
        <v>75</v>
      </c>
      <c r="P53" s="9">
        <v>77</v>
      </c>
      <c r="Q53" s="9">
        <v>78</v>
      </c>
      <c r="R53" s="9">
        <v>86</v>
      </c>
      <c r="S53" s="9">
        <v>78</v>
      </c>
      <c r="T53" s="9">
        <v>82</v>
      </c>
      <c r="U53" s="9">
        <v>0</v>
      </c>
      <c r="V53" s="9">
        <v>85</v>
      </c>
      <c r="W53" s="9">
        <v>0</v>
      </c>
      <c r="X53" s="9">
        <v>0</v>
      </c>
      <c r="Y53" s="9">
        <v>75</v>
      </c>
      <c r="Z53" s="9">
        <v>87.2</v>
      </c>
      <c r="AA53" s="11">
        <f>(E53*5+F53*2+G53*2+H53*3+I53*3+J53*0+K53*2+L53*2+M53*3+N53*1+O53*4+P53*5+Q53*2.5+R53*0+S53*2+T53*3+U53*0+V53*2+Y53+Z53)/43.5</f>
        <v>81.383908045977009</v>
      </c>
      <c r="AB53" s="6">
        <v>0.12</v>
      </c>
      <c r="AC53" s="13">
        <f t="shared" si="1"/>
        <v>81.503908045977013</v>
      </c>
    </row>
    <row r="54" spans="1:29" x14ac:dyDescent="0.2">
      <c r="A54" s="9">
        <v>53</v>
      </c>
      <c r="B54" s="9">
        <v>2021112274</v>
      </c>
      <c r="C54" s="9" t="s">
        <v>13</v>
      </c>
      <c r="D54" s="9" t="s">
        <v>64</v>
      </c>
      <c r="E54" s="9">
        <v>77</v>
      </c>
      <c r="F54" s="9">
        <v>77</v>
      </c>
      <c r="G54" s="9">
        <v>80</v>
      </c>
      <c r="H54" s="9">
        <v>84</v>
      </c>
      <c r="I54" s="9">
        <v>78</v>
      </c>
      <c r="J54" s="9">
        <v>92</v>
      </c>
      <c r="K54" s="9">
        <v>83</v>
      </c>
      <c r="L54" s="9">
        <v>89</v>
      </c>
      <c r="M54" s="9">
        <v>83</v>
      </c>
      <c r="N54" s="9">
        <v>86</v>
      </c>
      <c r="O54" s="9">
        <v>72</v>
      </c>
      <c r="P54" s="9">
        <v>88</v>
      </c>
      <c r="Q54" s="9">
        <v>77</v>
      </c>
      <c r="R54" s="9">
        <v>90</v>
      </c>
      <c r="S54" s="9">
        <v>77</v>
      </c>
      <c r="T54" s="9">
        <v>84</v>
      </c>
      <c r="U54" s="9">
        <v>0</v>
      </c>
      <c r="V54" s="9">
        <v>96</v>
      </c>
      <c r="W54" s="9">
        <v>0</v>
      </c>
      <c r="X54" s="9">
        <v>0</v>
      </c>
      <c r="Y54" s="9">
        <v>79</v>
      </c>
      <c r="Z54" s="9">
        <v>83.6</v>
      </c>
      <c r="AA54" s="11">
        <f>(E54*5+F54*2+G54*2+H54*3+I54*3+J54*0+K54*2+L54*2+M54*3+N54*1+O54*4+P54*5+Q54*2.5+R54*0+S54*2+T54*3+U54*0+V54*2+Y54+Z54)/43.5</f>
        <v>81.49655172413793</v>
      </c>
      <c r="AB54" s="6">
        <v>0</v>
      </c>
      <c r="AC54" s="13">
        <f t="shared" si="1"/>
        <v>81.49655172413793</v>
      </c>
    </row>
    <row r="55" spans="1:29" x14ac:dyDescent="0.2">
      <c r="A55" s="9">
        <v>54</v>
      </c>
      <c r="B55" s="9">
        <v>2021112241</v>
      </c>
      <c r="C55" s="9" t="s">
        <v>13</v>
      </c>
      <c r="D55" s="9" t="s">
        <v>63</v>
      </c>
      <c r="E55" s="9">
        <v>71</v>
      </c>
      <c r="F55" s="9">
        <v>83</v>
      </c>
      <c r="G55" s="9">
        <v>89</v>
      </c>
      <c r="H55" s="9">
        <v>85</v>
      </c>
      <c r="I55" s="9">
        <v>83</v>
      </c>
      <c r="J55" s="9">
        <v>92</v>
      </c>
      <c r="K55" s="9">
        <v>75</v>
      </c>
      <c r="L55" s="9">
        <v>90</v>
      </c>
      <c r="M55" s="9">
        <v>87</v>
      </c>
      <c r="N55" s="9">
        <v>76</v>
      </c>
      <c r="O55" s="9">
        <v>88</v>
      </c>
      <c r="P55" s="9">
        <v>81</v>
      </c>
      <c r="Q55" s="9">
        <v>82</v>
      </c>
      <c r="R55" s="9">
        <v>92</v>
      </c>
      <c r="S55" s="9">
        <v>69</v>
      </c>
      <c r="T55" s="9">
        <v>86</v>
      </c>
      <c r="U55" s="9">
        <v>0</v>
      </c>
      <c r="V55" s="9">
        <v>84</v>
      </c>
      <c r="W55" s="9">
        <v>73</v>
      </c>
      <c r="X55" s="9">
        <v>0</v>
      </c>
      <c r="Y55" s="9">
        <v>77</v>
      </c>
      <c r="Z55" s="9">
        <v>87.7</v>
      </c>
      <c r="AA55" s="11">
        <f>(E55*5+F55*2+G55*2+H55*3+I55*3+J55*0+K55*2+L55*2+M55*3+N55*1+O55*4+P55*5+Q55*2.5+R55*0+S55*2+T55*3+U55*0+V55*2+W55*2+Y55+Z55)/45.5</f>
        <v>81.465934065934064</v>
      </c>
      <c r="AB55" s="6">
        <v>0</v>
      </c>
      <c r="AC55" s="13">
        <f t="shared" si="1"/>
        <v>81.465934065934064</v>
      </c>
    </row>
    <row r="56" spans="1:29" x14ac:dyDescent="0.2">
      <c r="A56" s="9">
        <v>55</v>
      </c>
      <c r="B56" s="9">
        <v>2021112209</v>
      </c>
      <c r="C56" s="9" t="s">
        <v>13</v>
      </c>
      <c r="D56" s="9" t="s">
        <v>62</v>
      </c>
      <c r="E56" s="9">
        <v>71</v>
      </c>
      <c r="F56" s="9">
        <v>73</v>
      </c>
      <c r="G56" s="9">
        <v>92</v>
      </c>
      <c r="H56" s="9">
        <v>90</v>
      </c>
      <c r="I56" s="9">
        <v>80</v>
      </c>
      <c r="J56" s="9">
        <v>94</v>
      </c>
      <c r="K56" s="9">
        <v>88</v>
      </c>
      <c r="L56" s="9">
        <v>88</v>
      </c>
      <c r="M56" s="9">
        <v>91</v>
      </c>
      <c r="N56" s="9">
        <v>78</v>
      </c>
      <c r="O56" s="9">
        <v>71</v>
      </c>
      <c r="P56" s="9">
        <v>68</v>
      </c>
      <c r="Q56" s="9">
        <v>82</v>
      </c>
      <c r="R56" s="9">
        <v>92</v>
      </c>
      <c r="S56" s="9">
        <v>83</v>
      </c>
      <c r="T56" s="9">
        <v>90</v>
      </c>
      <c r="U56" s="9">
        <v>0</v>
      </c>
      <c r="V56" s="9">
        <v>92</v>
      </c>
      <c r="W56" s="9">
        <v>92</v>
      </c>
      <c r="X56" s="9">
        <v>0</v>
      </c>
      <c r="Y56" s="9">
        <v>80</v>
      </c>
      <c r="Z56" s="9">
        <v>91</v>
      </c>
      <c r="AA56" s="11">
        <f>(E56*5+F56*2+G56*2+H56*3+I56*3+J56*0+K56*2+L56*2+M56*3+N56*1+O56*4+P56*5+Q56*2.5+R56*0+S56*2+T56*3+U56*0+V56*2+W56*2+Y56+Z56)/45.5</f>
        <v>81.362637362637358</v>
      </c>
      <c r="AB56" s="6">
        <v>0</v>
      </c>
      <c r="AC56" s="13">
        <f t="shared" si="1"/>
        <v>81.362637362637358</v>
      </c>
    </row>
    <row r="57" spans="1:29" x14ac:dyDescent="0.2">
      <c r="A57" s="9">
        <v>56</v>
      </c>
      <c r="B57" s="9">
        <v>2021112195</v>
      </c>
      <c r="C57" s="9" t="s">
        <v>13</v>
      </c>
      <c r="D57" s="9" t="s">
        <v>62</v>
      </c>
      <c r="E57" s="9">
        <v>73</v>
      </c>
      <c r="F57" s="9">
        <v>74</v>
      </c>
      <c r="G57" s="9">
        <v>75</v>
      </c>
      <c r="H57" s="9">
        <v>84</v>
      </c>
      <c r="I57" s="9">
        <v>83</v>
      </c>
      <c r="J57" s="9">
        <v>92</v>
      </c>
      <c r="K57" s="9">
        <v>85</v>
      </c>
      <c r="L57" s="9">
        <v>87</v>
      </c>
      <c r="M57" s="9">
        <v>86</v>
      </c>
      <c r="N57" s="9">
        <v>85</v>
      </c>
      <c r="O57" s="9">
        <v>64</v>
      </c>
      <c r="P57" s="9">
        <v>98</v>
      </c>
      <c r="Q57" s="9">
        <v>71</v>
      </c>
      <c r="R57" s="9">
        <v>91</v>
      </c>
      <c r="S57" s="9">
        <v>81</v>
      </c>
      <c r="T57" s="9">
        <v>84</v>
      </c>
      <c r="U57" s="9">
        <v>0</v>
      </c>
      <c r="V57" s="9">
        <v>93</v>
      </c>
      <c r="W57" s="9">
        <v>0</v>
      </c>
      <c r="X57" s="9">
        <v>0</v>
      </c>
      <c r="Y57" s="9">
        <v>72</v>
      </c>
      <c r="Z57" s="9">
        <v>89</v>
      </c>
      <c r="AA57" s="11">
        <f>(E57*5+F57*2+G57*2+H57*3+I57*3+J57*0+K57*2+L57*2+M57*3+N57*1+O57*4+P57*5+Q57*2.5+R57*0+S57*2+T57*3+U57*0+V57*2+Y57+Z57)/43.5</f>
        <v>81.275862068965523</v>
      </c>
      <c r="AB57" s="6">
        <v>0</v>
      </c>
      <c r="AC57" s="13">
        <f t="shared" si="1"/>
        <v>81.275862068965523</v>
      </c>
    </row>
    <row r="58" spans="1:29" x14ac:dyDescent="0.2">
      <c r="A58" s="9">
        <v>57</v>
      </c>
      <c r="B58" s="9">
        <v>2021112246</v>
      </c>
      <c r="C58" s="9" t="s">
        <v>15</v>
      </c>
      <c r="D58" s="9" t="s">
        <v>63</v>
      </c>
      <c r="E58" s="9">
        <v>77</v>
      </c>
      <c r="F58" s="9">
        <v>79</v>
      </c>
      <c r="G58" s="9">
        <v>89</v>
      </c>
      <c r="H58" s="9">
        <v>85</v>
      </c>
      <c r="I58" s="9">
        <v>79</v>
      </c>
      <c r="J58" s="9">
        <v>92</v>
      </c>
      <c r="K58" s="9">
        <v>86</v>
      </c>
      <c r="L58" s="9">
        <v>91</v>
      </c>
      <c r="M58" s="9">
        <v>62</v>
      </c>
      <c r="N58" s="9">
        <v>82</v>
      </c>
      <c r="O58" s="9">
        <v>86</v>
      </c>
      <c r="P58" s="9">
        <v>70</v>
      </c>
      <c r="Q58" s="9">
        <v>84</v>
      </c>
      <c r="R58" s="9">
        <v>94</v>
      </c>
      <c r="S58" s="9">
        <v>77</v>
      </c>
      <c r="T58" s="9">
        <v>78</v>
      </c>
      <c r="U58" s="9">
        <v>0</v>
      </c>
      <c r="V58" s="9">
        <v>95</v>
      </c>
      <c r="W58" s="9">
        <v>89</v>
      </c>
      <c r="X58" s="9">
        <v>0</v>
      </c>
      <c r="Y58" s="9">
        <v>88</v>
      </c>
      <c r="Z58" s="9">
        <v>92.2</v>
      </c>
      <c r="AA58" s="11">
        <f>(E58*5+F58*2+G58*2+H58*3+I58*3+J58*0+K58*2+L58*2+M58*3+N58*1+O58*4+P58*5+Q58*2.5+R58*0+S58*2+T58*3+U58*0+V58*2+W58*2+Y58+Z58)/45.5</f>
        <v>80.773626373626371</v>
      </c>
      <c r="AB58" s="6">
        <v>0.5</v>
      </c>
      <c r="AC58" s="13">
        <f t="shared" si="1"/>
        <v>81.273626373626371</v>
      </c>
    </row>
    <row r="59" spans="1:29" x14ac:dyDescent="0.2">
      <c r="A59" s="9">
        <v>58</v>
      </c>
      <c r="B59" s="9">
        <v>2021112309</v>
      </c>
      <c r="C59" s="9" t="s">
        <v>13</v>
      </c>
      <c r="D59" s="9" t="s">
        <v>65</v>
      </c>
      <c r="E59" s="9">
        <v>87</v>
      </c>
      <c r="F59" s="9">
        <v>65</v>
      </c>
      <c r="G59" s="9">
        <v>76</v>
      </c>
      <c r="H59" s="9">
        <v>81</v>
      </c>
      <c r="I59" s="9">
        <v>77</v>
      </c>
      <c r="J59" s="9">
        <v>92</v>
      </c>
      <c r="K59" s="9">
        <v>77</v>
      </c>
      <c r="L59" s="9">
        <v>83.5</v>
      </c>
      <c r="M59" s="9">
        <v>84</v>
      </c>
      <c r="N59" s="9">
        <v>84</v>
      </c>
      <c r="O59" s="9">
        <v>86</v>
      </c>
      <c r="P59" s="9">
        <v>84</v>
      </c>
      <c r="Q59" s="9">
        <v>65</v>
      </c>
      <c r="R59" s="9">
        <v>91</v>
      </c>
      <c r="S59" s="9">
        <v>69</v>
      </c>
      <c r="T59" s="9">
        <v>80</v>
      </c>
      <c r="U59" s="9">
        <v>0</v>
      </c>
      <c r="V59" s="9">
        <v>95</v>
      </c>
      <c r="W59" s="9">
        <v>90</v>
      </c>
      <c r="X59" s="9">
        <v>0</v>
      </c>
      <c r="Y59" s="9">
        <v>83</v>
      </c>
      <c r="Z59" s="9">
        <v>90.6</v>
      </c>
      <c r="AA59" s="11">
        <f>(E59*5+F59*2+G59*2+H59*3+I59*3+J59*0+K59*2+L59*2+M59*3+N59*1+O59*4+P59*5+Q59*2.5+R59*0+S59*2+T59*3+U59*0+V59*2+W59*2+Y59+Z59)/45.5</f>
        <v>81.232967032967025</v>
      </c>
      <c r="AB59" s="6">
        <v>0</v>
      </c>
      <c r="AC59" s="13">
        <f t="shared" si="1"/>
        <v>81.232967032967025</v>
      </c>
    </row>
    <row r="60" spans="1:29" x14ac:dyDescent="0.2">
      <c r="A60" s="9">
        <v>59</v>
      </c>
      <c r="B60" s="9">
        <v>2021112194</v>
      </c>
      <c r="C60" s="9" t="s">
        <v>15</v>
      </c>
      <c r="D60" s="9" t="s">
        <v>62</v>
      </c>
      <c r="E60" s="9">
        <v>84</v>
      </c>
      <c r="F60" s="9">
        <v>94</v>
      </c>
      <c r="G60" s="9">
        <v>79</v>
      </c>
      <c r="H60" s="9">
        <v>85</v>
      </c>
      <c r="I60" s="9">
        <v>91</v>
      </c>
      <c r="J60" s="9">
        <v>92</v>
      </c>
      <c r="K60" s="9">
        <v>78</v>
      </c>
      <c r="L60" s="9">
        <v>94</v>
      </c>
      <c r="M60" s="9">
        <v>69</v>
      </c>
      <c r="N60" s="9">
        <v>80</v>
      </c>
      <c r="O60" s="9">
        <v>66</v>
      </c>
      <c r="P60" s="9">
        <v>83</v>
      </c>
      <c r="Q60" s="9">
        <v>75</v>
      </c>
      <c r="R60" s="9">
        <v>90</v>
      </c>
      <c r="S60" s="9">
        <v>70</v>
      </c>
      <c r="T60" s="9">
        <v>77</v>
      </c>
      <c r="U60" s="9">
        <v>0</v>
      </c>
      <c r="V60" s="9">
        <v>92</v>
      </c>
      <c r="W60" s="9">
        <v>85</v>
      </c>
      <c r="X60" s="9">
        <v>0</v>
      </c>
      <c r="Y60" s="9">
        <v>86</v>
      </c>
      <c r="Z60" s="9">
        <v>87.8</v>
      </c>
      <c r="AA60" s="11">
        <f>(E60*5+F60*2+G60*2+H60*3+I60*3+J60*0+K60*2+L60*2+M60*3+N60*1+O60*4+P60*5+Q60*2.5+R60*0+S60*2+T60*3+U60*0+V60*2+W60*2+Y60+Z60)/45.5</f>
        <v>81.105494505494505</v>
      </c>
      <c r="AB60" s="6">
        <v>0.12</v>
      </c>
      <c r="AC60" s="13">
        <f t="shared" si="1"/>
        <v>81.22549450549451</v>
      </c>
    </row>
    <row r="61" spans="1:29" x14ac:dyDescent="0.2">
      <c r="A61" s="9">
        <v>60</v>
      </c>
      <c r="B61" s="9">
        <v>2021112245</v>
      </c>
      <c r="C61" s="9" t="s">
        <v>13</v>
      </c>
      <c r="D61" s="9" t="s">
        <v>63</v>
      </c>
      <c r="E61" s="9">
        <v>83</v>
      </c>
      <c r="F61" s="9">
        <v>71</v>
      </c>
      <c r="G61" s="9">
        <v>84</v>
      </c>
      <c r="H61" s="9">
        <v>70</v>
      </c>
      <c r="I61" s="9">
        <v>93</v>
      </c>
      <c r="J61" s="9">
        <v>92</v>
      </c>
      <c r="K61" s="9">
        <v>83</v>
      </c>
      <c r="L61" s="9">
        <v>87</v>
      </c>
      <c r="M61" s="9">
        <v>78</v>
      </c>
      <c r="N61" s="9">
        <v>76</v>
      </c>
      <c r="O61" s="9">
        <v>93</v>
      </c>
      <c r="P61" s="9">
        <v>71</v>
      </c>
      <c r="Q61" s="9">
        <v>87</v>
      </c>
      <c r="R61" s="9">
        <v>90</v>
      </c>
      <c r="S61" s="9">
        <v>77</v>
      </c>
      <c r="T61" s="9">
        <v>73</v>
      </c>
      <c r="U61" s="9">
        <v>0</v>
      </c>
      <c r="V61" s="9">
        <v>93</v>
      </c>
      <c r="W61" s="9">
        <v>0</v>
      </c>
      <c r="X61" s="9">
        <v>0</v>
      </c>
      <c r="Y61" s="9">
        <v>83</v>
      </c>
      <c r="Z61" s="9">
        <v>82.2</v>
      </c>
      <c r="AA61" s="11">
        <f>(E61*5+F61*2+G61*2+H61*3+I61*3+J61*0+K61*2+L61*2+M61*3+N61*1+O61*4+P61*5+Q61*2.5+R61*0+S61*2+T61*3+U61*0+V61*2+Y61+Z61)/43.5</f>
        <v>81.211494252873564</v>
      </c>
      <c r="AB61" s="6">
        <v>0</v>
      </c>
      <c r="AC61" s="13">
        <f t="shared" si="1"/>
        <v>81.211494252873564</v>
      </c>
    </row>
    <row r="62" spans="1:29" x14ac:dyDescent="0.2">
      <c r="A62" s="9">
        <v>61</v>
      </c>
      <c r="B62" s="9">
        <v>2021112200</v>
      </c>
      <c r="C62" s="9" t="s">
        <v>13</v>
      </c>
      <c r="D62" s="9" t="s">
        <v>62</v>
      </c>
      <c r="E62" s="9">
        <v>82</v>
      </c>
      <c r="F62" s="9">
        <v>61</v>
      </c>
      <c r="G62" s="9">
        <v>84</v>
      </c>
      <c r="H62" s="9">
        <v>80</v>
      </c>
      <c r="I62" s="9">
        <v>82</v>
      </c>
      <c r="J62" s="9">
        <v>92</v>
      </c>
      <c r="K62" s="9">
        <v>77</v>
      </c>
      <c r="L62" s="9">
        <v>94</v>
      </c>
      <c r="M62" s="9">
        <v>88</v>
      </c>
      <c r="N62" s="9">
        <v>82</v>
      </c>
      <c r="O62" s="9">
        <v>75</v>
      </c>
      <c r="P62" s="9">
        <v>84</v>
      </c>
      <c r="Q62" s="9">
        <v>80</v>
      </c>
      <c r="R62" s="9">
        <v>90</v>
      </c>
      <c r="S62" s="9">
        <v>67</v>
      </c>
      <c r="T62" s="9">
        <v>83</v>
      </c>
      <c r="U62" s="9">
        <v>0</v>
      </c>
      <c r="V62" s="9">
        <v>87</v>
      </c>
      <c r="W62" s="9">
        <v>0</v>
      </c>
      <c r="X62" s="9">
        <v>0</v>
      </c>
      <c r="Y62" s="9">
        <v>87</v>
      </c>
      <c r="Z62" s="9">
        <v>84</v>
      </c>
      <c r="AA62" s="11">
        <f>(E62*5+F62*2+G62*2+H62*3+I62*3+J62*0+K62*2+L62*2+M62*3+N62*1+O62*4+P62*5+Q62*2.5+R62*0+S62*2+T62*3+V62*2+Y62+Z62)/43.5</f>
        <v>80.965517241379317</v>
      </c>
      <c r="AB62" s="6">
        <v>0</v>
      </c>
      <c r="AC62" s="13">
        <f t="shared" si="1"/>
        <v>80.965517241379317</v>
      </c>
    </row>
    <row r="63" spans="1:29" x14ac:dyDescent="0.2">
      <c r="A63" s="9">
        <v>62</v>
      </c>
      <c r="B63" s="9">
        <v>2021112231</v>
      </c>
      <c r="C63" s="9" t="s">
        <v>13</v>
      </c>
      <c r="D63" s="9" t="s">
        <v>63</v>
      </c>
      <c r="E63" s="9">
        <v>87</v>
      </c>
      <c r="F63" s="9">
        <v>61</v>
      </c>
      <c r="G63" s="9">
        <v>79</v>
      </c>
      <c r="H63" s="9">
        <v>75</v>
      </c>
      <c r="I63" s="9">
        <v>81</v>
      </c>
      <c r="J63" s="9">
        <v>93</v>
      </c>
      <c r="K63" s="9">
        <v>72</v>
      </c>
      <c r="L63" s="9">
        <v>86</v>
      </c>
      <c r="M63" s="9">
        <v>82</v>
      </c>
      <c r="N63" s="9">
        <v>80</v>
      </c>
      <c r="O63" s="9">
        <v>81</v>
      </c>
      <c r="P63" s="9">
        <v>79</v>
      </c>
      <c r="Q63" s="9">
        <v>86</v>
      </c>
      <c r="R63" s="9">
        <v>90</v>
      </c>
      <c r="S63" s="9">
        <v>76</v>
      </c>
      <c r="T63" s="9">
        <v>77</v>
      </c>
      <c r="U63" s="9">
        <v>0</v>
      </c>
      <c r="V63" s="9">
        <v>92</v>
      </c>
      <c r="W63" s="9">
        <v>0</v>
      </c>
      <c r="X63" s="9">
        <v>0</v>
      </c>
      <c r="Y63" s="9">
        <v>77</v>
      </c>
      <c r="Z63" s="9">
        <v>93</v>
      </c>
      <c r="AA63" s="11">
        <f t="shared" ref="AA63:AA68" si="2">(E63*5+F63*2+G63*2+H63*3+I63*3+J63*0+K63*2+L63*2+M63*3+N63*1+O63*4+P63*5+Q63*2.5+R63*0+S63*2+T63*3+U63*0+V63*2+Y63+Z63)/43.5</f>
        <v>80.367816091954026</v>
      </c>
      <c r="AB63" s="6">
        <v>0.53</v>
      </c>
      <c r="AC63" s="13">
        <f t="shared" si="1"/>
        <v>80.897816091954027</v>
      </c>
    </row>
    <row r="64" spans="1:29" x14ac:dyDescent="0.2">
      <c r="A64" s="9">
        <v>63</v>
      </c>
      <c r="B64" s="9">
        <v>2021112232</v>
      </c>
      <c r="C64" s="9" t="s">
        <v>13</v>
      </c>
      <c r="D64" s="9" t="s">
        <v>63</v>
      </c>
      <c r="E64" s="9">
        <v>81</v>
      </c>
      <c r="F64" s="9">
        <v>76</v>
      </c>
      <c r="G64" s="9">
        <v>90</v>
      </c>
      <c r="H64" s="9">
        <v>86</v>
      </c>
      <c r="I64" s="9">
        <v>92</v>
      </c>
      <c r="J64" s="9">
        <v>92</v>
      </c>
      <c r="K64" s="9">
        <v>81</v>
      </c>
      <c r="L64" s="9">
        <v>83</v>
      </c>
      <c r="M64" s="9">
        <v>80</v>
      </c>
      <c r="N64" s="9">
        <v>78</v>
      </c>
      <c r="O64" s="9">
        <v>67</v>
      </c>
      <c r="P64" s="9">
        <v>82</v>
      </c>
      <c r="Q64" s="9">
        <v>79</v>
      </c>
      <c r="R64" s="9">
        <v>91</v>
      </c>
      <c r="S64" s="9">
        <v>68</v>
      </c>
      <c r="T64" s="9">
        <v>81</v>
      </c>
      <c r="U64" s="9">
        <v>0</v>
      </c>
      <c r="V64" s="9">
        <v>91</v>
      </c>
      <c r="W64" s="9">
        <v>0</v>
      </c>
      <c r="X64" s="9">
        <v>0</v>
      </c>
      <c r="Y64" s="9">
        <v>74</v>
      </c>
      <c r="Z64" s="9">
        <v>90</v>
      </c>
      <c r="AA64" s="11">
        <f t="shared" si="2"/>
        <v>80.862068965517238</v>
      </c>
      <c r="AB64" s="6">
        <v>0</v>
      </c>
      <c r="AC64" s="13">
        <f t="shared" si="1"/>
        <v>80.862068965517238</v>
      </c>
    </row>
    <row r="65" spans="1:29" x14ac:dyDescent="0.2">
      <c r="A65" s="9">
        <v>64</v>
      </c>
      <c r="B65" s="9">
        <v>2021112306</v>
      </c>
      <c r="C65" s="9" t="s">
        <v>13</v>
      </c>
      <c r="D65" s="9" t="s">
        <v>65</v>
      </c>
      <c r="E65" s="9">
        <v>82</v>
      </c>
      <c r="F65" s="9">
        <v>71</v>
      </c>
      <c r="G65" s="9">
        <v>92</v>
      </c>
      <c r="H65" s="9">
        <v>83</v>
      </c>
      <c r="I65" s="9">
        <v>85</v>
      </c>
      <c r="J65" s="9">
        <v>92</v>
      </c>
      <c r="K65" s="9">
        <v>81</v>
      </c>
      <c r="L65" s="9">
        <v>85.5</v>
      </c>
      <c r="M65" s="9">
        <v>77</v>
      </c>
      <c r="N65" s="9">
        <v>90</v>
      </c>
      <c r="O65" s="9">
        <v>68</v>
      </c>
      <c r="P65" s="9">
        <v>78</v>
      </c>
      <c r="Q65" s="9">
        <v>76</v>
      </c>
      <c r="R65" s="9">
        <v>89</v>
      </c>
      <c r="S65" s="9">
        <v>77</v>
      </c>
      <c r="T65" s="9">
        <v>80</v>
      </c>
      <c r="U65" s="9">
        <v>0</v>
      </c>
      <c r="V65" s="9">
        <v>85</v>
      </c>
      <c r="W65" s="9">
        <v>0</v>
      </c>
      <c r="X65" s="9">
        <v>0</v>
      </c>
      <c r="Y65" s="9">
        <v>82</v>
      </c>
      <c r="Z65" s="9">
        <v>84.4</v>
      </c>
      <c r="AA65" s="11">
        <f t="shared" si="2"/>
        <v>79.91724137931034</v>
      </c>
      <c r="AB65" s="6">
        <v>0.56499999999999995</v>
      </c>
      <c r="AC65" s="13">
        <f t="shared" si="1"/>
        <v>80.482241379310338</v>
      </c>
    </row>
    <row r="66" spans="1:29" x14ac:dyDescent="0.2">
      <c r="A66" s="9">
        <v>65</v>
      </c>
      <c r="B66" s="9">
        <v>2021112213</v>
      </c>
      <c r="C66" s="9" t="s">
        <v>13</v>
      </c>
      <c r="D66" s="9" t="s">
        <v>62</v>
      </c>
      <c r="E66" s="9">
        <v>76</v>
      </c>
      <c r="F66" s="9">
        <v>73</v>
      </c>
      <c r="G66" s="9">
        <v>86</v>
      </c>
      <c r="H66" s="9">
        <v>88</v>
      </c>
      <c r="I66" s="9">
        <v>73</v>
      </c>
      <c r="J66" s="9">
        <v>92</v>
      </c>
      <c r="K66" s="9">
        <v>85</v>
      </c>
      <c r="L66" s="9">
        <v>88</v>
      </c>
      <c r="M66" s="9">
        <v>80</v>
      </c>
      <c r="N66" s="9">
        <v>80</v>
      </c>
      <c r="O66" s="9">
        <v>74</v>
      </c>
      <c r="P66" s="9">
        <v>75</v>
      </c>
      <c r="Q66" s="9">
        <v>78</v>
      </c>
      <c r="R66" s="9">
        <v>87</v>
      </c>
      <c r="S66" s="9">
        <v>82</v>
      </c>
      <c r="T66" s="9">
        <v>86</v>
      </c>
      <c r="U66" s="9">
        <v>0</v>
      </c>
      <c r="V66" s="9">
        <v>87</v>
      </c>
      <c r="W66" s="9">
        <v>0</v>
      </c>
      <c r="X66" s="9">
        <v>0</v>
      </c>
      <c r="Y66" s="9">
        <v>87</v>
      </c>
      <c r="Z66" s="9">
        <v>90.8</v>
      </c>
      <c r="AA66" s="11">
        <f t="shared" si="2"/>
        <v>80.156321839080462</v>
      </c>
      <c r="AB66" s="6">
        <v>0</v>
      </c>
      <c r="AC66" s="13">
        <f t="shared" ref="AC66:AC97" si="3">AA66+AB66</f>
        <v>80.156321839080462</v>
      </c>
    </row>
    <row r="67" spans="1:29" x14ac:dyDescent="0.2">
      <c r="A67" s="9">
        <v>66</v>
      </c>
      <c r="B67" s="9">
        <v>2021112273</v>
      </c>
      <c r="C67" s="9" t="s">
        <v>15</v>
      </c>
      <c r="D67" s="9" t="s">
        <v>64</v>
      </c>
      <c r="E67" s="9">
        <v>68</v>
      </c>
      <c r="F67" s="9">
        <v>69</v>
      </c>
      <c r="G67" s="9">
        <v>76</v>
      </c>
      <c r="H67" s="9">
        <v>84</v>
      </c>
      <c r="I67" s="9">
        <v>75</v>
      </c>
      <c r="J67" s="9">
        <v>92</v>
      </c>
      <c r="K67" s="9">
        <v>83</v>
      </c>
      <c r="L67" s="9">
        <v>91</v>
      </c>
      <c r="M67" s="9">
        <v>79</v>
      </c>
      <c r="N67" s="9">
        <v>84</v>
      </c>
      <c r="O67" s="9">
        <v>70</v>
      </c>
      <c r="P67" s="9">
        <v>81</v>
      </c>
      <c r="Q67" s="9">
        <v>76</v>
      </c>
      <c r="R67" s="9">
        <v>93</v>
      </c>
      <c r="S67" s="9">
        <v>81</v>
      </c>
      <c r="T67" s="9">
        <v>83</v>
      </c>
      <c r="U67" s="9">
        <v>0</v>
      </c>
      <c r="V67" s="9">
        <v>84</v>
      </c>
      <c r="W67" s="9">
        <v>0</v>
      </c>
      <c r="X67" s="9">
        <v>0</v>
      </c>
      <c r="Y67" s="9">
        <v>85</v>
      </c>
      <c r="Z67" s="9">
        <v>81.3</v>
      </c>
      <c r="AA67" s="11">
        <f t="shared" si="2"/>
        <v>78.07586206896552</v>
      </c>
      <c r="AB67" s="6">
        <v>1.5</v>
      </c>
      <c r="AC67" s="13">
        <f t="shared" si="3"/>
        <v>79.57586206896552</v>
      </c>
    </row>
    <row r="68" spans="1:29" x14ac:dyDescent="0.2">
      <c r="A68" s="9">
        <v>67</v>
      </c>
      <c r="B68" s="9">
        <v>2021112230</v>
      </c>
      <c r="C68" s="9" t="s">
        <v>13</v>
      </c>
      <c r="D68" s="9" t="s">
        <v>63</v>
      </c>
      <c r="E68" s="9">
        <v>72</v>
      </c>
      <c r="F68" s="9">
        <v>65</v>
      </c>
      <c r="G68" s="9">
        <v>78</v>
      </c>
      <c r="H68" s="9">
        <v>84</v>
      </c>
      <c r="I68" s="9">
        <v>80</v>
      </c>
      <c r="J68" s="9">
        <v>92</v>
      </c>
      <c r="K68" s="9">
        <v>87</v>
      </c>
      <c r="L68" s="9">
        <v>73</v>
      </c>
      <c r="M68" s="9">
        <v>87</v>
      </c>
      <c r="N68" s="9">
        <v>85</v>
      </c>
      <c r="O68" s="9">
        <v>90</v>
      </c>
      <c r="P68" s="9">
        <v>60</v>
      </c>
      <c r="Q68" s="9">
        <v>90</v>
      </c>
      <c r="R68" s="9">
        <v>85</v>
      </c>
      <c r="S68" s="9">
        <v>79</v>
      </c>
      <c r="T68" s="9">
        <v>80</v>
      </c>
      <c r="U68" s="9">
        <v>0</v>
      </c>
      <c r="V68" s="9">
        <v>93</v>
      </c>
      <c r="W68" s="9">
        <v>0</v>
      </c>
      <c r="X68" s="9">
        <v>0</v>
      </c>
      <c r="Y68" s="9">
        <v>71</v>
      </c>
      <c r="Z68" s="9">
        <v>85.2</v>
      </c>
      <c r="AA68" s="11">
        <f t="shared" si="2"/>
        <v>78.832183908045977</v>
      </c>
      <c r="AB68" s="6">
        <v>0.65</v>
      </c>
      <c r="AC68" s="13">
        <f t="shared" si="3"/>
        <v>79.482183908045982</v>
      </c>
    </row>
    <row r="69" spans="1:29" x14ac:dyDescent="0.2">
      <c r="A69" s="9">
        <v>68</v>
      </c>
      <c r="B69" s="9">
        <v>2021112204</v>
      </c>
      <c r="C69" s="9" t="s">
        <v>13</v>
      </c>
      <c r="D69" s="9" t="s">
        <v>62</v>
      </c>
      <c r="E69" s="9">
        <v>72</v>
      </c>
      <c r="F69" s="9">
        <v>69</v>
      </c>
      <c r="G69" s="9">
        <v>77</v>
      </c>
      <c r="H69" s="9">
        <v>80</v>
      </c>
      <c r="I69" s="9">
        <v>72</v>
      </c>
      <c r="J69" s="9">
        <v>92</v>
      </c>
      <c r="K69" s="9">
        <v>73</v>
      </c>
      <c r="L69" s="9">
        <v>87</v>
      </c>
      <c r="M69" s="9">
        <v>72</v>
      </c>
      <c r="N69" s="9">
        <v>84</v>
      </c>
      <c r="O69" s="9">
        <v>78</v>
      </c>
      <c r="P69" s="9">
        <v>81</v>
      </c>
      <c r="Q69" s="9">
        <v>91</v>
      </c>
      <c r="R69" s="9">
        <v>92</v>
      </c>
      <c r="S69" s="9">
        <v>78</v>
      </c>
      <c r="T69" s="9">
        <v>83</v>
      </c>
      <c r="U69" s="9">
        <v>0</v>
      </c>
      <c r="V69" s="9">
        <v>87</v>
      </c>
      <c r="W69" s="9">
        <v>88</v>
      </c>
      <c r="X69" s="9">
        <v>0</v>
      </c>
      <c r="Y69" s="9">
        <v>79</v>
      </c>
      <c r="Z69" s="9">
        <v>90.5</v>
      </c>
      <c r="AA69" s="11">
        <f>(E69*5+F69*2+G69*2+H69*3+I69*3+J69*0+K69*2+L69*2+M69*3+N69*1+O69*4+P69*5+Q69*2.5+R69*0+S69*2+T69*3+U69*0+V69*2+W69*2+Y69+Z69)/45.5</f>
        <v>79.054945054945051</v>
      </c>
      <c r="AB69" s="6">
        <v>0.28000000000000003</v>
      </c>
      <c r="AC69" s="13">
        <f t="shared" si="3"/>
        <v>79.334945054945052</v>
      </c>
    </row>
    <row r="70" spans="1:29" x14ac:dyDescent="0.2">
      <c r="A70" s="9">
        <v>69</v>
      </c>
      <c r="B70" s="9">
        <v>2021112260</v>
      </c>
      <c r="C70" s="9" t="s">
        <v>13</v>
      </c>
      <c r="D70" s="9" t="s">
        <v>64</v>
      </c>
      <c r="E70" s="9">
        <v>76</v>
      </c>
      <c r="F70" s="9">
        <v>65</v>
      </c>
      <c r="G70" s="9">
        <v>84</v>
      </c>
      <c r="H70" s="9">
        <v>83</v>
      </c>
      <c r="I70" s="9">
        <v>88</v>
      </c>
      <c r="J70" s="9">
        <v>92</v>
      </c>
      <c r="K70" s="9">
        <v>80</v>
      </c>
      <c r="L70" s="9">
        <v>90</v>
      </c>
      <c r="M70" s="9">
        <v>69</v>
      </c>
      <c r="N70" s="9">
        <v>79</v>
      </c>
      <c r="O70" s="9">
        <v>88</v>
      </c>
      <c r="P70" s="9">
        <v>67</v>
      </c>
      <c r="Q70" s="9">
        <v>79</v>
      </c>
      <c r="R70" s="9">
        <v>92</v>
      </c>
      <c r="S70" s="9">
        <v>76</v>
      </c>
      <c r="T70" s="9">
        <v>80</v>
      </c>
      <c r="U70" s="9">
        <v>0</v>
      </c>
      <c r="V70" s="9">
        <v>98</v>
      </c>
      <c r="W70" s="9">
        <v>0</v>
      </c>
      <c r="X70" s="9">
        <v>0</v>
      </c>
      <c r="Y70" s="9">
        <v>76</v>
      </c>
      <c r="Z70" s="9">
        <v>83.4</v>
      </c>
      <c r="AA70" s="11">
        <f>(E70*5+F70*2+G70*2+H70*3+I70*3+J70*0+K70*2+L70*2+M70*3+N70*1+O70*4+P70*5+Q70*2.5+R70*0+S70*2+T70*3+U70*0+V70*2+Y70+Z70)/43.5</f>
        <v>79.285057471264366</v>
      </c>
      <c r="AB70" s="6">
        <v>0</v>
      </c>
      <c r="AC70" s="13">
        <f t="shared" si="3"/>
        <v>79.285057471264366</v>
      </c>
    </row>
    <row r="71" spans="1:29" x14ac:dyDescent="0.2">
      <c r="A71" s="9">
        <v>70</v>
      </c>
      <c r="B71" s="9">
        <v>2021112283</v>
      </c>
      <c r="C71" s="9" t="s">
        <v>13</v>
      </c>
      <c r="D71" s="9" t="s">
        <v>64</v>
      </c>
      <c r="E71" s="9">
        <v>84</v>
      </c>
      <c r="F71" s="9">
        <v>72</v>
      </c>
      <c r="G71" s="9">
        <v>78</v>
      </c>
      <c r="H71" s="9">
        <v>88</v>
      </c>
      <c r="I71" s="9">
        <v>84</v>
      </c>
      <c r="J71" s="9">
        <v>92</v>
      </c>
      <c r="K71" s="9">
        <v>73</v>
      </c>
      <c r="L71" s="9">
        <v>87</v>
      </c>
      <c r="M71" s="9">
        <v>72</v>
      </c>
      <c r="N71" s="9">
        <v>86</v>
      </c>
      <c r="O71" s="9">
        <v>81</v>
      </c>
      <c r="P71" s="9">
        <v>64</v>
      </c>
      <c r="Q71" s="9">
        <v>83</v>
      </c>
      <c r="R71" s="9">
        <v>88</v>
      </c>
      <c r="S71" s="9">
        <v>79</v>
      </c>
      <c r="T71" s="9">
        <v>82</v>
      </c>
      <c r="U71" s="9">
        <v>0</v>
      </c>
      <c r="V71" s="9">
        <v>85</v>
      </c>
      <c r="W71" s="9">
        <v>0</v>
      </c>
      <c r="X71" s="9">
        <v>0</v>
      </c>
      <c r="Y71" s="9">
        <v>70</v>
      </c>
      <c r="Z71" s="9">
        <v>91.2</v>
      </c>
      <c r="AA71" s="11">
        <f>(E71*5+F71*2+G71*2+H71*3+I71*3+J71*0+K71*2+L71*2+M71*3+N71*1+O71*4+P71*5+Q71*2.5+R71*0+S71*2+T71*3+U71*0+V71*2+Y71+Z71)/43.5</f>
        <v>79.188505747126428</v>
      </c>
      <c r="AB71" s="6">
        <v>0</v>
      </c>
      <c r="AC71" s="13">
        <f t="shared" si="3"/>
        <v>79.188505747126428</v>
      </c>
    </row>
    <row r="72" spans="1:29" x14ac:dyDescent="0.2">
      <c r="A72" s="9">
        <v>71</v>
      </c>
      <c r="B72" s="9">
        <v>2021112252</v>
      </c>
      <c r="C72" s="9" t="s">
        <v>15</v>
      </c>
      <c r="D72" s="9" t="s">
        <v>63</v>
      </c>
      <c r="E72" s="9">
        <v>62</v>
      </c>
      <c r="F72" s="9">
        <v>73</v>
      </c>
      <c r="G72" s="9">
        <v>93</v>
      </c>
      <c r="H72" s="9">
        <v>87</v>
      </c>
      <c r="I72" s="9">
        <v>88</v>
      </c>
      <c r="J72" s="9">
        <v>91</v>
      </c>
      <c r="K72" s="9">
        <v>89</v>
      </c>
      <c r="L72" s="9">
        <v>89</v>
      </c>
      <c r="M72" s="9">
        <v>75</v>
      </c>
      <c r="N72" s="9">
        <v>79</v>
      </c>
      <c r="O72" s="9">
        <v>65</v>
      </c>
      <c r="P72" s="9">
        <v>68</v>
      </c>
      <c r="Q72" s="9">
        <v>82</v>
      </c>
      <c r="R72" s="9">
        <v>90</v>
      </c>
      <c r="S72" s="9">
        <v>90</v>
      </c>
      <c r="T72" s="9">
        <v>87</v>
      </c>
      <c r="U72" s="9">
        <v>0</v>
      </c>
      <c r="V72" s="9">
        <v>85</v>
      </c>
      <c r="W72" s="9">
        <v>0</v>
      </c>
      <c r="X72" s="9">
        <v>0</v>
      </c>
      <c r="Y72" s="9">
        <v>88</v>
      </c>
      <c r="Z72" s="9">
        <v>84</v>
      </c>
      <c r="AA72" s="11">
        <f>(E72*5+F72*2+G72*2+H72*3+I72*3+J72*0+K72*2+L72*2+M72*3+N72*1+O72*4+P72*5+Q72*2.5+R72*0+S72*2+T72*3+U72*0+V72*2+Y72+Z72)/43.5</f>
        <v>78.505747126436788</v>
      </c>
      <c r="AB72" s="6">
        <v>0.62</v>
      </c>
      <c r="AC72" s="13">
        <f t="shared" si="3"/>
        <v>79.125747126436792</v>
      </c>
    </row>
    <row r="73" spans="1:29" x14ac:dyDescent="0.2">
      <c r="A73" s="9">
        <v>72</v>
      </c>
      <c r="B73" s="9">
        <v>2021112303</v>
      </c>
      <c r="C73" s="9" t="s">
        <v>13</v>
      </c>
      <c r="D73" s="9" t="s">
        <v>65</v>
      </c>
      <c r="E73" s="9">
        <v>76</v>
      </c>
      <c r="F73" s="9">
        <v>71</v>
      </c>
      <c r="G73" s="9">
        <v>69</v>
      </c>
      <c r="H73" s="9">
        <v>80</v>
      </c>
      <c r="I73" s="9">
        <v>81</v>
      </c>
      <c r="J73" s="9">
        <v>92</v>
      </c>
      <c r="K73" s="9">
        <v>85</v>
      </c>
      <c r="L73" s="9">
        <v>85.5</v>
      </c>
      <c r="M73" s="9">
        <v>86</v>
      </c>
      <c r="N73" s="9">
        <v>78</v>
      </c>
      <c r="O73" s="9">
        <v>81</v>
      </c>
      <c r="P73" s="9">
        <v>64</v>
      </c>
      <c r="Q73" s="9">
        <v>78</v>
      </c>
      <c r="R73" s="9">
        <v>89</v>
      </c>
      <c r="S73" s="9">
        <v>82</v>
      </c>
      <c r="T73" s="9">
        <v>80</v>
      </c>
      <c r="U73" s="9">
        <v>0</v>
      </c>
      <c r="V73" s="9">
        <v>93</v>
      </c>
      <c r="W73" s="9">
        <v>0</v>
      </c>
      <c r="X73" s="9">
        <v>0</v>
      </c>
      <c r="Y73" s="9">
        <v>88</v>
      </c>
      <c r="Z73" s="9">
        <v>66.2</v>
      </c>
      <c r="AA73" s="11">
        <f>(E73*5+F73*2+G73*2+H73*3+I73*3+J73*0+K73*2+L73*2+M73*3+N73*1+O73*4+P73*5+Q73*2.5+R73*0+S73*2+T73*3+U73*0+V73*2+Y73+Z73)/43.5</f>
        <v>78.234482758620686</v>
      </c>
      <c r="AB73" s="6">
        <v>0.69499999999999995</v>
      </c>
      <c r="AC73" s="13">
        <f t="shared" si="3"/>
        <v>78.929482758620679</v>
      </c>
    </row>
    <row r="74" spans="1:29" x14ac:dyDescent="0.2">
      <c r="A74" s="9">
        <v>73</v>
      </c>
      <c r="B74" s="9">
        <v>2021112253</v>
      </c>
      <c r="C74" s="9" t="s">
        <v>13</v>
      </c>
      <c r="D74" s="9" t="s">
        <v>63</v>
      </c>
      <c r="E74" s="9">
        <v>77</v>
      </c>
      <c r="F74" s="9">
        <v>82</v>
      </c>
      <c r="G74" s="9">
        <v>74</v>
      </c>
      <c r="H74" s="9">
        <v>82</v>
      </c>
      <c r="I74" s="9">
        <v>82</v>
      </c>
      <c r="J74" s="9">
        <v>92</v>
      </c>
      <c r="K74" s="9">
        <v>78</v>
      </c>
      <c r="L74" s="9">
        <v>88</v>
      </c>
      <c r="M74" s="9">
        <v>81</v>
      </c>
      <c r="N74" s="9">
        <v>76</v>
      </c>
      <c r="O74" s="9">
        <v>80</v>
      </c>
      <c r="P74" s="9">
        <v>79</v>
      </c>
      <c r="Q74" s="9">
        <v>74</v>
      </c>
      <c r="R74" s="9">
        <v>92</v>
      </c>
      <c r="S74" s="9">
        <v>76</v>
      </c>
      <c r="T74" s="9">
        <v>83</v>
      </c>
      <c r="U74" s="9">
        <v>0</v>
      </c>
      <c r="V74" s="9">
        <v>71</v>
      </c>
      <c r="W74" s="9">
        <v>0</v>
      </c>
      <c r="X74" s="9">
        <v>0</v>
      </c>
      <c r="Y74" s="10">
        <v>71</v>
      </c>
      <c r="Z74" s="9">
        <v>72.400000000000006</v>
      </c>
      <c r="AA74" s="11">
        <f>(E74*5+F74*2+G74*2+H74*3+I74*3+J74*0+K74*2+L74*2+M74*3+N74*1+O74*4+P74*5+Q74*2.5+R74*0+S74*2+T74*3+U74*0+V74*2+Y74+Z74)/43.5</f>
        <v>78.767816091954032</v>
      </c>
      <c r="AB74" s="6">
        <v>0.13</v>
      </c>
      <c r="AC74" s="13">
        <f t="shared" si="3"/>
        <v>78.897816091954027</v>
      </c>
    </row>
    <row r="75" spans="1:29" x14ac:dyDescent="0.2">
      <c r="A75" s="9">
        <v>74</v>
      </c>
      <c r="B75" s="9">
        <v>2021112227</v>
      </c>
      <c r="C75" s="9" t="s">
        <v>13</v>
      </c>
      <c r="D75" s="9" t="s">
        <v>63</v>
      </c>
      <c r="E75" s="9">
        <v>67</v>
      </c>
      <c r="F75" s="9">
        <v>65</v>
      </c>
      <c r="G75" s="9">
        <v>83</v>
      </c>
      <c r="H75" s="9">
        <v>82</v>
      </c>
      <c r="I75" s="9">
        <v>80</v>
      </c>
      <c r="J75" s="9">
        <v>92</v>
      </c>
      <c r="K75" s="9">
        <v>78</v>
      </c>
      <c r="L75" s="9">
        <v>81</v>
      </c>
      <c r="M75" s="9">
        <v>90</v>
      </c>
      <c r="N75" s="9">
        <v>73</v>
      </c>
      <c r="O75" s="9">
        <v>71</v>
      </c>
      <c r="P75" s="9">
        <v>75</v>
      </c>
      <c r="Q75" s="9">
        <v>83</v>
      </c>
      <c r="R75" s="9">
        <v>92</v>
      </c>
      <c r="S75" s="9">
        <v>84</v>
      </c>
      <c r="T75" s="9">
        <v>90</v>
      </c>
      <c r="U75" s="9">
        <v>0</v>
      </c>
      <c r="V75" s="9">
        <v>72</v>
      </c>
      <c r="W75" s="9">
        <v>79</v>
      </c>
      <c r="X75" s="9">
        <v>0</v>
      </c>
      <c r="Y75" s="9">
        <v>70</v>
      </c>
      <c r="Z75" s="9">
        <v>78.7</v>
      </c>
      <c r="AA75" s="11">
        <f>(E75*5+F75*2+G75*2+H75*3+I75*3+J75*0+K75*2+L75*2+M75*3+N75*1+O75*4+P75*5+Q75*2.5+R75*0+S75*2+T75*3+U75*0+V75*2+W75*2+Y75+Z75)/45.5</f>
        <v>77.652747252747247</v>
      </c>
      <c r="AB75" s="6">
        <v>1.1499999999999999</v>
      </c>
      <c r="AC75" s="13">
        <f t="shared" si="3"/>
        <v>78.802747252747253</v>
      </c>
    </row>
    <row r="76" spans="1:29" x14ac:dyDescent="0.2">
      <c r="A76" s="9">
        <v>75</v>
      </c>
      <c r="B76" s="9">
        <v>2021112215</v>
      </c>
      <c r="C76" s="9" t="s">
        <v>15</v>
      </c>
      <c r="D76" s="9" t="s">
        <v>62</v>
      </c>
      <c r="E76" s="9">
        <v>75</v>
      </c>
      <c r="F76" s="9">
        <v>81</v>
      </c>
      <c r="G76" s="9">
        <v>93</v>
      </c>
      <c r="H76" s="9">
        <v>81</v>
      </c>
      <c r="I76" s="9">
        <v>79</v>
      </c>
      <c r="J76" s="9">
        <v>92</v>
      </c>
      <c r="K76" s="9">
        <v>81</v>
      </c>
      <c r="L76" s="9">
        <v>88</v>
      </c>
      <c r="M76" s="9">
        <v>69</v>
      </c>
      <c r="N76" s="9">
        <v>78</v>
      </c>
      <c r="O76" s="9">
        <v>79</v>
      </c>
      <c r="P76" s="9">
        <v>74</v>
      </c>
      <c r="Q76" s="9">
        <v>72</v>
      </c>
      <c r="R76" s="9">
        <v>91</v>
      </c>
      <c r="S76" s="9">
        <v>80</v>
      </c>
      <c r="T76" s="9">
        <v>73</v>
      </c>
      <c r="U76" s="9">
        <v>0</v>
      </c>
      <c r="V76" s="9">
        <v>88</v>
      </c>
      <c r="W76" s="9">
        <v>0</v>
      </c>
      <c r="X76" s="9">
        <v>0</v>
      </c>
      <c r="Y76" s="9">
        <v>81</v>
      </c>
      <c r="Z76" s="9">
        <v>91.4</v>
      </c>
      <c r="AA76" s="11">
        <f>(E76*5+F76*2+G76*2+H76*3+I76*3+J76*0+K76*2+L76*2+M76*3+N76*1+O76*4+P76*5+Q76*2.5+R76*0+S76*2+T76*3+U76*0+V76*2+Y76+Z76)/43.5</f>
        <v>78.606896551724134</v>
      </c>
      <c r="AB76" s="6">
        <v>0.12</v>
      </c>
      <c r="AC76" s="13">
        <f t="shared" si="3"/>
        <v>78.726896551724138</v>
      </c>
    </row>
    <row r="77" spans="1:29" x14ac:dyDescent="0.2">
      <c r="A77" s="9">
        <v>76</v>
      </c>
      <c r="B77" s="9">
        <v>2021112225</v>
      </c>
      <c r="C77" s="9" t="s">
        <v>13</v>
      </c>
      <c r="D77" s="9" t="s">
        <v>63</v>
      </c>
      <c r="E77" s="9">
        <v>80</v>
      </c>
      <c r="F77" s="9">
        <v>72</v>
      </c>
      <c r="G77" s="9">
        <v>83</v>
      </c>
      <c r="H77" s="9">
        <v>78</v>
      </c>
      <c r="I77" s="9">
        <v>86</v>
      </c>
      <c r="J77" s="9">
        <v>92</v>
      </c>
      <c r="K77" s="9">
        <v>64</v>
      </c>
      <c r="L77" s="9">
        <v>86</v>
      </c>
      <c r="M77" s="9">
        <v>67</v>
      </c>
      <c r="N77" s="9">
        <v>80</v>
      </c>
      <c r="O77" s="9">
        <v>79</v>
      </c>
      <c r="P77" s="9">
        <v>78</v>
      </c>
      <c r="Q77" s="9">
        <v>77</v>
      </c>
      <c r="R77" s="9">
        <v>91</v>
      </c>
      <c r="S77" s="9">
        <v>68</v>
      </c>
      <c r="T77" s="9">
        <v>80</v>
      </c>
      <c r="U77" s="9">
        <v>0</v>
      </c>
      <c r="V77" s="9">
        <v>95</v>
      </c>
      <c r="W77" s="9">
        <v>0</v>
      </c>
      <c r="X77" s="9">
        <v>0</v>
      </c>
      <c r="Y77" s="9">
        <v>80</v>
      </c>
      <c r="Z77" s="9">
        <v>90</v>
      </c>
      <c r="AA77" s="11">
        <f>(E77*5+F77*2+G77*2+H77*3+I77*3+J77*0+K77*2+L77*2+M77*3+N77*1+O77*4+P77*5+Q77*2.5+R77*0+S77*2+T77*3+U77*0+V77*2+Y77+Z77)/43.5</f>
        <v>78.563218390804593</v>
      </c>
      <c r="AB77" s="6">
        <v>0.12</v>
      </c>
      <c r="AC77" s="13">
        <f t="shared" si="3"/>
        <v>78.683218390804598</v>
      </c>
    </row>
    <row r="78" spans="1:29" x14ac:dyDescent="0.2">
      <c r="A78" s="9">
        <v>77</v>
      </c>
      <c r="B78" s="9">
        <v>2021112297</v>
      </c>
      <c r="C78" s="9" t="s">
        <v>15</v>
      </c>
      <c r="D78" s="9" t="s">
        <v>65</v>
      </c>
      <c r="E78" s="9">
        <v>68</v>
      </c>
      <c r="F78" s="9">
        <v>86</v>
      </c>
      <c r="G78" s="9">
        <v>88</v>
      </c>
      <c r="H78" s="9">
        <v>81</v>
      </c>
      <c r="I78" s="9">
        <v>73</v>
      </c>
      <c r="J78" s="9">
        <v>92</v>
      </c>
      <c r="K78" s="9">
        <v>83</v>
      </c>
      <c r="L78" s="9">
        <v>90</v>
      </c>
      <c r="M78" s="9">
        <v>79</v>
      </c>
      <c r="N78" s="9">
        <v>81</v>
      </c>
      <c r="O78" s="9">
        <v>76</v>
      </c>
      <c r="P78" s="9">
        <v>66</v>
      </c>
      <c r="Q78" s="9">
        <v>76</v>
      </c>
      <c r="R78" s="9">
        <v>81</v>
      </c>
      <c r="S78" s="9">
        <v>77</v>
      </c>
      <c r="T78" s="9">
        <v>83</v>
      </c>
      <c r="U78" s="9">
        <v>0</v>
      </c>
      <c r="V78" s="9">
        <v>97</v>
      </c>
      <c r="W78" s="9">
        <v>0</v>
      </c>
      <c r="X78" s="9">
        <v>0</v>
      </c>
      <c r="Y78" s="9">
        <v>83</v>
      </c>
      <c r="Z78" s="9">
        <v>86</v>
      </c>
      <c r="AA78" s="11">
        <f>(E78*5+F78*2+G78*2+H78*3+I78*3+J78*0+K78*2+L78*2+M78*3+N78*1+O78*4+P78*5+Q78*2.5+R78*0+S78*2+T78*3+U78*0+V78*2+Y78+Z78)/43.5</f>
        <v>78.252873563218387</v>
      </c>
      <c r="AB78" s="6">
        <v>0.34</v>
      </c>
      <c r="AC78" s="13">
        <f t="shared" si="3"/>
        <v>78.59287356321839</v>
      </c>
    </row>
    <row r="79" spans="1:29" x14ac:dyDescent="0.2">
      <c r="A79" s="9">
        <v>78</v>
      </c>
      <c r="B79" s="9">
        <v>2021112228</v>
      </c>
      <c r="C79" s="9" t="s">
        <v>13</v>
      </c>
      <c r="D79" s="9" t="s">
        <v>63</v>
      </c>
      <c r="E79" s="9">
        <v>82</v>
      </c>
      <c r="F79" s="9">
        <v>76</v>
      </c>
      <c r="G79" s="9">
        <v>84</v>
      </c>
      <c r="H79" s="9">
        <v>86</v>
      </c>
      <c r="I79" s="9">
        <v>84</v>
      </c>
      <c r="J79" s="9">
        <v>92</v>
      </c>
      <c r="K79" s="9">
        <v>81</v>
      </c>
      <c r="L79" s="9">
        <v>82</v>
      </c>
      <c r="M79" s="9">
        <v>80</v>
      </c>
      <c r="N79" s="9">
        <v>75</v>
      </c>
      <c r="O79" s="9">
        <v>68</v>
      </c>
      <c r="P79" s="9">
        <v>62</v>
      </c>
      <c r="Q79" s="9">
        <v>87</v>
      </c>
      <c r="R79" s="9">
        <v>89</v>
      </c>
      <c r="S79" s="9">
        <v>78</v>
      </c>
      <c r="T79" s="9">
        <v>83</v>
      </c>
      <c r="U79" s="9">
        <v>0</v>
      </c>
      <c r="V79" s="9">
        <v>86</v>
      </c>
      <c r="W79" s="9">
        <v>0</v>
      </c>
      <c r="X79" s="9">
        <v>0</v>
      </c>
      <c r="Y79" s="9">
        <v>77</v>
      </c>
      <c r="Z79" s="9">
        <v>83.5</v>
      </c>
      <c r="AA79" s="11">
        <f>(E79*5+F79*2+G79*2+H79*3+I79*3+J79*0+K79*2+L79*2+M79*3+N79*1+O79*4+P79*5+Q79*2.5+R79*0+S79*2+T79*3+U79*0+V79*2+Y79+Z79)/43.5</f>
        <v>78.574712643678154</v>
      </c>
      <c r="AB79" s="6">
        <v>0</v>
      </c>
      <c r="AC79" s="13">
        <f t="shared" si="3"/>
        <v>78.574712643678154</v>
      </c>
    </row>
    <row r="80" spans="1:29" x14ac:dyDescent="0.2">
      <c r="A80" s="9">
        <v>79</v>
      </c>
      <c r="B80" s="9">
        <v>2021112285</v>
      </c>
      <c r="C80" s="9" t="s">
        <v>13</v>
      </c>
      <c r="D80" s="9" t="s">
        <v>65</v>
      </c>
      <c r="E80" s="9">
        <v>71</v>
      </c>
      <c r="F80" s="9">
        <v>70</v>
      </c>
      <c r="G80" s="9">
        <v>94</v>
      </c>
      <c r="H80" s="9">
        <v>85</v>
      </c>
      <c r="I80" s="9">
        <v>82</v>
      </c>
      <c r="J80" s="9">
        <v>92</v>
      </c>
      <c r="K80" s="9">
        <v>83</v>
      </c>
      <c r="L80" s="9">
        <v>91</v>
      </c>
      <c r="M80" s="9">
        <v>85</v>
      </c>
      <c r="N80" s="9">
        <v>80</v>
      </c>
      <c r="O80" s="9">
        <v>75</v>
      </c>
      <c r="P80" s="9">
        <v>67</v>
      </c>
      <c r="Q80" s="9">
        <v>75</v>
      </c>
      <c r="R80" s="9">
        <v>91</v>
      </c>
      <c r="S80" s="9">
        <v>72</v>
      </c>
      <c r="T80" s="9">
        <v>80</v>
      </c>
      <c r="U80" s="9">
        <v>0</v>
      </c>
      <c r="V80" s="9">
        <v>86</v>
      </c>
      <c r="W80" s="9">
        <v>0</v>
      </c>
      <c r="X80" s="9">
        <v>0</v>
      </c>
      <c r="Y80" s="9">
        <v>80</v>
      </c>
      <c r="Z80" s="9">
        <v>82</v>
      </c>
      <c r="AA80" s="11">
        <f>(E80*5+F80*2+G80*2+H80*3+I80*3+J80*0+K80*2+L80*2+M80*3+N80*1+O80*4+P80*5+Q80*2.5+R80*0+S80*2+T80*3+U80*0+V80*2+Y80+Z80)/43.5</f>
        <v>78.333333333333329</v>
      </c>
      <c r="AB80" s="6">
        <v>0</v>
      </c>
      <c r="AC80" s="13">
        <f t="shared" si="3"/>
        <v>78.333333333333329</v>
      </c>
    </row>
    <row r="81" spans="1:29" x14ac:dyDescent="0.2">
      <c r="A81" s="9">
        <v>80</v>
      </c>
      <c r="B81" s="9">
        <v>2021112238</v>
      </c>
      <c r="C81" s="9" t="s">
        <v>13</v>
      </c>
      <c r="D81" s="9" t="s">
        <v>63</v>
      </c>
      <c r="E81" s="9">
        <v>71</v>
      </c>
      <c r="F81" s="9">
        <v>65</v>
      </c>
      <c r="G81" s="9">
        <v>89</v>
      </c>
      <c r="H81" s="9">
        <v>74</v>
      </c>
      <c r="I81" s="9">
        <v>79</v>
      </c>
      <c r="J81" s="9">
        <v>91</v>
      </c>
      <c r="K81" s="9">
        <v>78</v>
      </c>
      <c r="L81" s="9">
        <v>77</v>
      </c>
      <c r="M81" s="9">
        <v>71</v>
      </c>
      <c r="N81" s="9">
        <v>83</v>
      </c>
      <c r="O81" s="9">
        <v>74</v>
      </c>
      <c r="P81" s="9">
        <v>79</v>
      </c>
      <c r="Q81" s="9">
        <v>80</v>
      </c>
      <c r="R81" s="9">
        <v>92</v>
      </c>
      <c r="S81" s="9">
        <v>78</v>
      </c>
      <c r="T81" s="9">
        <v>82</v>
      </c>
      <c r="U81" s="9">
        <v>0</v>
      </c>
      <c r="V81" s="9">
        <v>92</v>
      </c>
      <c r="W81" s="9">
        <v>82</v>
      </c>
      <c r="X81" s="9">
        <v>0</v>
      </c>
      <c r="Y81" s="9">
        <v>83</v>
      </c>
      <c r="Z81" s="9">
        <v>85.6</v>
      </c>
      <c r="AA81" s="11">
        <f>(E81*5+F81*2+G81*2+H81*3+I81*3+J81*0+K81*2+L81*2+M81*3+N81*1+O81*4+P81*5+Q81*2.5+R81*0+S81*2+T81*3+U81*0+V81*2+W81*2+Y81+Z81)/45.5</f>
        <v>77.749450549450543</v>
      </c>
      <c r="AB81" s="6">
        <v>0.57999999999999996</v>
      </c>
      <c r="AC81" s="13">
        <f t="shared" si="3"/>
        <v>78.329450549450542</v>
      </c>
    </row>
    <row r="82" spans="1:29" x14ac:dyDescent="0.2">
      <c r="A82" s="9">
        <v>81</v>
      </c>
      <c r="B82" s="9">
        <v>2021112277</v>
      </c>
      <c r="C82" s="9" t="s">
        <v>15</v>
      </c>
      <c r="D82" s="9" t="s">
        <v>64</v>
      </c>
      <c r="E82" s="9">
        <v>67</v>
      </c>
      <c r="F82" s="9">
        <v>73</v>
      </c>
      <c r="G82" s="9">
        <v>78</v>
      </c>
      <c r="H82" s="9">
        <v>75</v>
      </c>
      <c r="I82" s="9">
        <v>78</v>
      </c>
      <c r="J82" s="9">
        <v>92</v>
      </c>
      <c r="K82" s="9">
        <v>76</v>
      </c>
      <c r="L82" s="9">
        <v>88</v>
      </c>
      <c r="M82" s="9">
        <v>79</v>
      </c>
      <c r="N82" s="9">
        <v>79</v>
      </c>
      <c r="O82" s="9">
        <v>75</v>
      </c>
      <c r="P82" s="9">
        <v>82</v>
      </c>
      <c r="Q82" s="9">
        <v>78</v>
      </c>
      <c r="R82" s="9">
        <v>81</v>
      </c>
      <c r="S82" s="9">
        <v>77</v>
      </c>
      <c r="T82" s="9">
        <v>80</v>
      </c>
      <c r="U82" s="9">
        <v>0</v>
      </c>
      <c r="V82" s="9">
        <v>95</v>
      </c>
      <c r="W82" s="9">
        <v>0</v>
      </c>
      <c r="X82" s="9">
        <v>0</v>
      </c>
      <c r="Y82" s="9">
        <v>83</v>
      </c>
      <c r="Z82" s="9">
        <v>94.2</v>
      </c>
      <c r="AA82" s="11">
        <f>(E82*5+F82*2+G82*2+H82*3+I82*3+J82*0+K82*2+L82*2+M82*3+N82*1+O82*4+P82*5+Q82*2.5+R82*0+S82*2+T82*3+U82*0+V82*2+Y82+Z82)/43.5</f>
        <v>78.303448275862067</v>
      </c>
      <c r="AB82" s="6">
        <v>0</v>
      </c>
      <c r="AC82" s="13">
        <f t="shared" si="3"/>
        <v>78.303448275862067</v>
      </c>
    </row>
    <row r="83" spans="1:29" x14ac:dyDescent="0.2">
      <c r="A83" s="9">
        <v>82</v>
      </c>
      <c r="B83" s="9">
        <v>2021112256</v>
      </c>
      <c r="C83" s="9" t="s">
        <v>15</v>
      </c>
      <c r="D83" s="9" t="s">
        <v>64</v>
      </c>
      <c r="E83" s="9">
        <v>78</v>
      </c>
      <c r="F83" s="9">
        <v>60</v>
      </c>
      <c r="G83" s="9">
        <v>85</v>
      </c>
      <c r="H83" s="9">
        <v>86</v>
      </c>
      <c r="I83" s="9">
        <v>83</v>
      </c>
      <c r="J83" s="9">
        <v>92</v>
      </c>
      <c r="K83" s="9">
        <v>72</v>
      </c>
      <c r="L83" s="9">
        <v>94</v>
      </c>
      <c r="M83" s="9">
        <v>67</v>
      </c>
      <c r="N83" s="9">
        <v>84</v>
      </c>
      <c r="O83" s="9">
        <v>65</v>
      </c>
      <c r="P83" s="9">
        <v>68</v>
      </c>
      <c r="Q83" s="9">
        <v>77</v>
      </c>
      <c r="R83" s="9">
        <v>81</v>
      </c>
      <c r="S83" s="9">
        <v>78</v>
      </c>
      <c r="T83" s="9">
        <v>85</v>
      </c>
      <c r="U83" s="9">
        <v>0</v>
      </c>
      <c r="V83" s="9">
        <v>95</v>
      </c>
      <c r="W83" s="9">
        <v>0</v>
      </c>
      <c r="X83" s="9">
        <v>0</v>
      </c>
      <c r="Y83" s="9">
        <v>88</v>
      </c>
      <c r="Z83" s="9">
        <v>92</v>
      </c>
      <c r="AA83" s="11">
        <f>(E83*5+F83*2+G83*2+H83*3+I83*3+J83*0+K83*2+L83*2+M83*3+N83*1+O83*4+P83*5+Q83*2.5+R83*0+S83*2+T83*3+U83*0+V83*2+Y83+Z83)/43.5</f>
        <v>77.643678160919535</v>
      </c>
      <c r="AB83" s="6">
        <v>0.56999999999999995</v>
      </c>
      <c r="AC83" s="13">
        <f t="shared" si="3"/>
        <v>78.213678160919528</v>
      </c>
    </row>
    <row r="84" spans="1:29" x14ac:dyDescent="0.2">
      <c r="A84" s="9">
        <v>83</v>
      </c>
      <c r="B84" s="9">
        <v>2021112289</v>
      </c>
      <c r="C84" s="9" t="s">
        <v>13</v>
      </c>
      <c r="D84" s="9" t="s">
        <v>65</v>
      </c>
      <c r="E84" s="9">
        <v>78</v>
      </c>
      <c r="F84" s="9">
        <v>74</v>
      </c>
      <c r="G84" s="9">
        <v>81</v>
      </c>
      <c r="H84" s="9">
        <v>81</v>
      </c>
      <c r="I84" s="9">
        <v>88</v>
      </c>
      <c r="J84" s="9">
        <v>92</v>
      </c>
      <c r="K84" s="9">
        <v>79</v>
      </c>
      <c r="L84" s="9">
        <v>90</v>
      </c>
      <c r="M84" s="9">
        <v>87</v>
      </c>
      <c r="N84" s="9">
        <v>85</v>
      </c>
      <c r="O84" s="9">
        <v>46</v>
      </c>
      <c r="P84" s="9">
        <v>78</v>
      </c>
      <c r="Q84" s="9">
        <v>57</v>
      </c>
      <c r="R84" s="9">
        <v>92</v>
      </c>
      <c r="S84" s="9">
        <v>78</v>
      </c>
      <c r="T84" s="9">
        <v>86</v>
      </c>
      <c r="U84" s="9">
        <v>0</v>
      </c>
      <c r="V84" s="9">
        <v>88</v>
      </c>
      <c r="W84" s="9">
        <v>0</v>
      </c>
      <c r="X84" s="9">
        <v>0</v>
      </c>
      <c r="Y84" s="9">
        <v>97</v>
      </c>
      <c r="Z84" s="9">
        <v>90</v>
      </c>
      <c r="AA84" s="11">
        <f>(E84*5+F84*2+G84*2+H84*3+I84*3+J84*0+K84*2+L84*2+M84*3+N84*1+O84*4+P84*5+Q84*2.5+R84*0+S84*2+T84*3+U84*0+V84*2+Y84+Z84)/43.5</f>
        <v>77.804597701149419</v>
      </c>
      <c r="AB84" s="6">
        <v>0</v>
      </c>
      <c r="AC84" s="13">
        <f t="shared" si="3"/>
        <v>77.804597701149419</v>
      </c>
    </row>
    <row r="85" spans="1:29" x14ac:dyDescent="0.2">
      <c r="A85" s="9">
        <v>84</v>
      </c>
      <c r="B85" s="9">
        <v>2021112236</v>
      </c>
      <c r="C85" s="9" t="s">
        <v>13</v>
      </c>
      <c r="D85" s="9" t="s">
        <v>63</v>
      </c>
      <c r="E85" s="9">
        <v>70</v>
      </c>
      <c r="F85" s="9">
        <v>69</v>
      </c>
      <c r="G85" s="9">
        <v>82</v>
      </c>
      <c r="H85" s="9">
        <v>76</v>
      </c>
      <c r="I85" s="9">
        <v>84</v>
      </c>
      <c r="J85" s="9">
        <v>92</v>
      </c>
      <c r="K85" s="9">
        <v>76</v>
      </c>
      <c r="L85" s="9">
        <v>82</v>
      </c>
      <c r="M85" s="9">
        <v>81</v>
      </c>
      <c r="N85" s="9">
        <v>79</v>
      </c>
      <c r="O85" s="9">
        <v>82</v>
      </c>
      <c r="P85" s="9">
        <v>67</v>
      </c>
      <c r="Q85" s="9">
        <v>77</v>
      </c>
      <c r="R85" s="9">
        <v>91</v>
      </c>
      <c r="S85" s="9">
        <v>71</v>
      </c>
      <c r="T85" s="9">
        <v>79</v>
      </c>
      <c r="U85" s="9">
        <v>0</v>
      </c>
      <c r="V85" s="9">
        <v>84</v>
      </c>
      <c r="W85" s="9">
        <v>96</v>
      </c>
      <c r="X85" s="9">
        <v>0</v>
      </c>
      <c r="Y85" s="9">
        <v>77</v>
      </c>
      <c r="Z85" s="9">
        <v>95</v>
      </c>
      <c r="AA85" s="11">
        <f>(E85*5+F85*2+G85*2+H85*3+I85*3+J85*0+K85*2+L85*2+M85*3+N85*1+O85*4+P85*5+Q85*2.5+R85*0+S85*2+T85*3+U85*0+V85*2+W85*2+Y85+Z85)/45.5</f>
        <v>77.72527472527473</v>
      </c>
      <c r="AB85" s="6">
        <v>0</v>
      </c>
      <c r="AC85" s="13">
        <f t="shared" si="3"/>
        <v>77.72527472527473</v>
      </c>
    </row>
    <row r="86" spans="1:29" x14ac:dyDescent="0.2">
      <c r="A86" s="9">
        <v>85</v>
      </c>
      <c r="B86" s="9">
        <v>2021112300</v>
      </c>
      <c r="C86" s="9" t="s">
        <v>13</v>
      </c>
      <c r="D86" s="9" t="s">
        <v>65</v>
      </c>
      <c r="E86" s="9">
        <v>68</v>
      </c>
      <c r="F86" s="9">
        <v>79</v>
      </c>
      <c r="G86" s="9">
        <v>81</v>
      </c>
      <c r="H86" s="9">
        <v>80</v>
      </c>
      <c r="I86" s="9">
        <v>81</v>
      </c>
      <c r="J86" s="9">
        <v>92</v>
      </c>
      <c r="K86" s="9">
        <v>78</v>
      </c>
      <c r="L86" s="9">
        <v>85.5</v>
      </c>
      <c r="M86" s="9">
        <v>83</v>
      </c>
      <c r="N86" s="9">
        <v>80</v>
      </c>
      <c r="O86" s="9">
        <v>85</v>
      </c>
      <c r="P86" s="9">
        <v>71</v>
      </c>
      <c r="Q86" s="9">
        <v>76</v>
      </c>
      <c r="R86" s="9">
        <v>91</v>
      </c>
      <c r="S86" s="9">
        <v>72</v>
      </c>
      <c r="T86" s="9">
        <v>75</v>
      </c>
      <c r="U86" s="9">
        <v>0</v>
      </c>
      <c r="V86" s="9">
        <v>80</v>
      </c>
      <c r="W86" s="9">
        <v>0</v>
      </c>
      <c r="X86" s="9">
        <v>0</v>
      </c>
      <c r="Y86" s="9">
        <v>82</v>
      </c>
      <c r="Z86" s="9">
        <v>79.7</v>
      </c>
      <c r="AA86" s="11">
        <f>(E86*5+F86*2+G86*2+H86*3+I86*3+J86*0+K86*2+L86*2+M86*3+N86*1+O86*4+P86*5+Q86*2.5+R86*0+S86*2+T86*3+U86*0+V86*2+Y86+Z86)/43.5</f>
        <v>77.579310344827576</v>
      </c>
      <c r="AB86" s="6">
        <v>0</v>
      </c>
      <c r="AC86" s="13">
        <f t="shared" si="3"/>
        <v>77.579310344827576</v>
      </c>
    </row>
    <row r="87" spans="1:29" x14ac:dyDescent="0.2">
      <c r="A87" s="9">
        <v>86</v>
      </c>
      <c r="B87" s="9">
        <v>2021112219</v>
      </c>
      <c r="C87" s="9" t="s">
        <v>13</v>
      </c>
      <c r="D87" s="9" t="s">
        <v>62</v>
      </c>
      <c r="E87" s="9">
        <v>68</v>
      </c>
      <c r="F87" s="9">
        <v>70</v>
      </c>
      <c r="G87" s="9">
        <v>89</v>
      </c>
      <c r="H87" s="9">
        <v>86</v>
      </c>
      <c r="I87" s="9">
        <v>75</v>
      </c>
      <c r="J87" s="9">
        <v>92</v>
      </c>
      <c r="K87" s="9">
        <v>82</v>
      </c>
      <c r="L87" s="9">
        <v>87</v>
      </c>
      <c r="M87" s="9">
        <v>81</v>
      </c>
      <c r="N87" s="9">
        <v>79</v>
      </c>
      <c r="O87" s="9">
        <v>72</v>
      </c>
      <c r="P87" s="9">
        <v>64</v>
      </c>
      <c r="Q87" s="9">
        <v>81</v>
      </c>
      <c r="R87" s="9">
        <v>92</v>
      </c>
      <c r="S87" s="9">
        <v>80</v>
      </c>
      <c r="T87" s="9">
        <v>81</v>
      </c>
      <c r="U87" s="9">
        <v>0</v>
      </c>
      <c r="V87" s="9">
        <v>76</v>
      </c>
      <c r="W87" s="9">
        <v>87</v>
      </c>
      <c r="X87" s="9">
        <v>96</v>
      </c>
      <c r="Y87" s="9">
        <v>77</v>
      </c>
      <c r="Z87" s="9">
        <v>69.900000000000006</v>
      </c>
      <c r="AA87" s="11">
        <f>(E87*5+F87*2+G87*2+H87*3+I87*3+J87*0+K87*2+L87*2+M87*3+N87*1+O87*4+P87*5+Q87*2.5+R87*0+S87*2+T87*3+U87*0+V87*2+W87*2+X87*2+Y87+Z87)/47.5</f>
        <v>77.461052631578951</v>
      </c>
      <c r="AB87" s="6">
        <v>0</v>
      </c>
      <c r="AC87" s="13">
        <f t="shared" si="3"/>
        <v>77.461052631578951</v>
      </c>
    </row>
    <row r="88" spans="1:29" x14ac:dyDescent="0.2">
      <c r="A88" s="9">
        <v>87</v>
      </c>
      <c r="B88" s="9">
        <v>2021112290</v>
      </c>
      <c r="C88" s="9" t="s">
        <v>15</v>
      </c>
      <c r="D88" s="9" t="s">
        <v>65</v>
      </c>
      <c r="E88" s="9">
        <v>74</v>
      </c>
      <c r="F88" s="9">
        <v>55</v>
      </c>
      <c r="G88" s="9">
        <v>92</v>
      </c>
      <c r="H88" s="9">
        <v>76</v>
      </c>
      <c r="I88" s="9">
        <v>80</v>
      </c>
      <c r="J88" s="9">
        <v>92</v>
      </c>
      <c r="K88" s="9">
        <v>71</v>
      </c>
      <c r="L88" s="9">
        <v>83.75</v>
      </c>
      <c r="M88" s="9">
        <v>67</v>
      </c>
      <c r="N88" s="9">
        <v>76</v>
      </c>
      <c r="O88" s="9">
        <v>82</v>
      </c>
      <c r="P88" s="9">
        <v>78</v>
      </c>
      <c r="Q88" s="9">
        <v>73</v>
      </c>
      <c r="R88" s="9">
        <v>91</v>
      </c>
      <c r="S88" s="9">
        <v>73</v>
      </c>
      <c r="T88" s="9">
        <v>80</v>
      </c>
      <c r="U88" s="9">
        <v>0</v>
      </c>
      <c r="V88" s="9">
        <v>97</v>
      </c>
      <c r="W88" s="9">
        <v>0</v>
      </c>
      <c r="X88" s="9">
        <v>0</v>
      </c>
      <c r="Y88" s="9">
        <v>77</v>
      </c>
      <c r="Z88" s="9">
        <v>87.4</v>
      </c>
      <c r="AA88" s="11">
        <f>(E88*5+F88*2+G88*2+H88*3+I88*3+J88*0+K88*2+L88*2+M88*3+N88*1+O88*4+P88*5+Q88*2.5+R88*0+S88*2+T88*3+U88*0+V88*2+Y88+Z88)/43.5</f>
        <v>77.319540229885064</v>
      </c>
      <c r="AB88" s="6">
        <v>0</v>
      </c>
      <c r="AC88" s="13">
        <f t="shared" si="3"/>
        <v>77.319540229885064</v>
      </c>
    </row>
    <row r="89" spans="1:29" x14ac:dyDescent="0.2">
      <c r="A89" s="9">
        <v>88</v>
      </c>
      <c r="B89" s="9">
        <v>2021112296</v>
      </c>
      <c r="C89" s="9" t="s">
        <v>13</v>
      </c>
      <c r="D89" s="9" t="s">
        <v>65</v>
      </c>
      <c r="E89" s="9">
        <v>68</v>
      </c>
      <c r="F89" s="9">
        <v>83</v>
      </c>
      <c r="G89" s="9">
        <v>81</v>
      </c>
      <c r="H89" s="9">
        <v>77</v>
      </c>
      <c r="I89" s="9">
        <v>80</v>
      </c>
      <c r="J89" s="9">
        <v>92</v>
      </c>
      <c r="K89" s="9">
        <v>80</v>
      </c>
      <c r="L89" s="9">
        <v>85.5</v>
      </c>
      <c r="M89" s="9">
        <v>83</v>
      </c>
      <c r="N89" s="9">
        <v>85</v>
      </c>
      <c r="O89" s="9">
        <v>68</v>
      </c>
      <c r="P89" s="9">
        <v>70</v>
      </c>
      <c r="Q89" s="9">
        <v>71</v>
      </c>
      <c r="R89" s="9">
        <v>92</v>
      </c>
      <c r="S89" s="9">
        <v>69</v>
      </c>
      <c r="T89" s="9">
        <v>80</v>
      </c>
      <c r="U89" s="9">
        <v>0</v>
      </c>
      <c r="V89" s="9">
        <v>94</v>
      </c>
      <c r="W89" s="9">
        <v>0</v>
      </c>
      <c r="X89" s="9">
        <v>0</v>
      </c>
      <c r="Y89" s="9">
        <v>64</v>
      </c>
      <c r="Z89" s="9">
        <v>98</v>
      </c>
      <c r="AA89" s="11">
        <f>(E89*5+F89*2+G89*2+H89*3+I89*3+J89*0+K89*2+L89*2+M89*3+N89*1+O89*4+P89*5+Q89*2.5+R89*0+S89*2+T89*3+U89*0+V89*2+Y89+Z89)/43.5</f>
        <v>76.58620689655173</v>
      </c>
      <c r="AB89" s="6">
        <v>0.56000000000000005</v>
      </c>
      <c r="AC89" s="13">
        <f t="shared" si="3"/>
        <v>77.146206896551732</v>
      </c>
    </row>
    <row r="90" spans="1:29" x14ac:dyDescent="0.2">
      <c r="A90" s="9">
        <v>89</v>
      </c>
      <c r="B90" s="9">
        <v>2021112286</v>
      </c>
      <c r="C90" s="9" t="s">
        <v>15</v>
      </c>
      <c r="D90" s="9" t="s">
        <v>65</v>
      </c>
      <c r="E90" s="9">
        <v>68</v>
      </c>
      <c r="F90" s="9">
        <v>85</v>
      </c>
      <c r="G90" s="9">
        <v>88</v>
      </c>
      <c r="H90" s="9">
        <v>88</v>
      </c>
      <c r="I90" s="9">
        <v>83</v>
      </c>
      <c r="J90" s="9">
        <v>92</v>
      </c>
      <c r="K90" s="9">
        <v>71</v>
      </c>
      <c r="L90" s="9">
        <v>89</v>
      </c>
      <c r="M90" s="9">
        <v>75</v>
      </c>
      <c r="N90" s="9">
        <v>87</v>
      </c>
      <c r="O90" s="9">
        <v>73</v>
      </c>
      <c r="P90" s="9">
        <v>62</v>
      </c>
      <c r="Q90" s="9">
        <v>75</v>
      </c>
      <c r="R90" s="9">
        <v>92</v>
      </c>
      <c r="S90" s="9">
        <v>61</v>
      </c>
      <c r="T90" s="9">
        <v>82</v>
      </c>
      <c r="U90" s="9">
        <v>0</v>
      </c>
      <c r="V90" s="9">
        <v>88</v>
      </c>
      <c r="W90" s="9">
        <v>0</v>
      </c>
      <c r="X90" s="9">
        <v>0</v>
      </c>
      <c r="Y90" s="9">
        <v>85</v>
      </c>
      <c r="Z90" s="9">
        <v>90.2</v>
      </c>
      <c r="AA90" s="11">
        <f>(E90*5+F90*2+G90*2+H90*3+I90*3+J90*0+K90*2+L90*2+M90*3+N90*1+O90*4+P90*5+Q90*2.5+R90*0+S90*2+T90*3+U90*0+V90*2+Y90+Z90)/43.5</f>
        <v>76.774712643678157</v>
      </c>
      <c r="AB90" s="6">
        <v>0.16</v>
      </c>
      <c r="AC90" s="13">
        <f t="shared" si="3"/>
        <v>76.934712643678154</v>
      </c>
    </row>
    <row r="91" spans="1:29" x14ac:dyDescent="0.2">
      <c r="A91" s="9">
        <v>90</v>
      </c>
      <c r="B91" s="9">
        <v>2021112257</v>
      </c>
      <c r="C91" s="9" t="s">
        <v>13</v>
      </c>
      <c r="D91" s="9" t="s">
        <v>64</v>
      </c>
      <c r="E91" s="9">
        <v>64</v>
      </c>
      <c r="F91" s="9">
        <v>72</v>
      </c>
      <c r="G91" s="9">
        <v>78</v>
      </c>
      <c r="H91" s="9">
        <v>85</v>
      </c>
      <c r="I91" s="9">
        <v>76</v>
      </c>
      <c r="J91" s="9">
        <v>92</v>
      </c>
      <c r="K91" s="9">
        <v>91</v>
      </c>
      <c r="L91" s="9">
        <v>89</v>
      </c>
      <c r="M91" s="9">
        <v>85</v>
      </c>
      <c r="N91" s="9">
        <v>84</v>
      </c>
      <c r="O91" s="9">
        <v>60</v>
      </c>
      <c r="P91" s="9">
        <v>60</v>
      </c>
      <c r="Q91" s="9">
        <v>77</v>
      </c>
      <c r="R91" s="9">
        <v>92</v>
      </c>
      <c r="S91" s="9">
        <v>86</v>
      </c>
      <c r="T91" s="9">
        <v>82</v>
      </c>
      <c r="U91" s="9">
        <v>0</v>
      </c>
      <c r="V91" s="9">
        <v>70</v>
      </c>
      <c r="W91" s="9">
        <v>95</v>
      </c>
      <c r="X91" s="9">
        <v>0</v>
      </c>
      <c r="Y91" s="9">
        <v>81</v>
      </c>
      <c r="Z91" s="9">
        <v>79.8</v>
      </c>
      <c r="AA91" s="11">
        <f>(E91*5+F91*2+G91*2+H91*3+I91*3+J91*0+K91*2+L91*2+M91*3+N91*1+O91*4+P91*5+Q91*2.5+R91*0+S91*2+T91*3+U91*0+V91*2+W91*2+Y91+Z91)/45.5</f>
        <v>75.676923076923075</v>
      </c>
      <c r="AB91" s="6">
        <v>1.1000000000000001</v>
      </c>
      <c r="AC91" s="13">
        <f t="shared" si="3"/>
        <v>76.776923076923069</v>
      </c>
    </row>
    <row r="92" spans="1:29" x14ac:dyDescent="0.2">
      <c r="A92" s="9">
        <v>91</v>
      </c>
      <c r="B92" s="9">
        <v>2021112270</v>
      </c>
      <c r="C92" s="9" t="s">
        <v>13</v>
      </c>
      <c r="D92" s="9" t="s">
        <v>64</v>
      </c>
      <c r="E92" s="9">
        <v>63</v>
      </c>
      <c r="F92" s="9">
        <v>60</v>
      </c>
      <c r="G92" s="9">
        <v>77</v>
      </c>
      <c r="H92" s="9">
        <v>80</v>
      </c>
      <c r="I92" s="9">
        <v>77</v>
      </c>
      <c r="J92" s="9">
        <v>92</v>
      </c>
      <c r="K92" s="9">
        <v>85</v>
      </c>
      <c r="L92" s="9">
        <v>86</v>
      </c>
      <c r="M92" s="9">
        <v>83</v>
      </c>
      <c r="N92" s="9">
        <v>75</v>
      </c>
      <c r="O92" s="9">
        <v>82</v>
      </c>
      <c r="P92" s="9">
        <v>70</v>
      </c>
      <c r="Q92" s="9">
        <v>79</v>
      </c>
      <c r="R92" s="9">
        <v>92</v>
      </c>
      <c r="S92" s="9">
        <v>75</v>
      </c>
      <c r="T92" s="9">
        <v>82</v>
      </c>
      <c r="U92" s="9">
        <v>0</v>
      </c>
      <c r="V92" s="9">
        <v>93</v>
      </c>
      <c r="W92" s="9">
        <v>0</v>
      </c>
      <c r="X92" s="9">
        <v>0</v>
      </c>
      <c r="Y92" s="9">
        <v>81</v>
      </c>
      <c r="Z92" s="9">
        <v>67.099999999999994</v>
      </c>
      <c r="AA92" s="11">
        <f>(E92*5+F92*2+G92*2+H92*3+I92*3+J92*0+K92*2+L92*2+M92*3+N92*1+O92*4+P92*5+Q92*2.5+R92*0+S92*2+T92*3+U92*0+V92*2+Y92+Z92)/43.5</f>
        <v>76.588505747126433</v>
      </c>
      <c r="AB92" s="6">
        <v>0</v>
      </c>
      <c r="AC92" s="13">
        <f t="shared" si="3"/>
        <v>76.588505747126433</v>
      </c>
    </row>
    <row r="93" spans="1:29" x14ac:dyDescent="0.2">
      <c r="A93" s="9">
        <v>92</v>
      </c>
      <c r="B93" s="9">
        <v>2021112268</v>
      </c>
      <c r="C93" s="9" t="s">
        <v>13</v>
      </c>
      <c r="D93" s="9" t="s">
        <v>64</v>
      </c>
      <c r="E93" s="9">
        <v>73</v>
      </c>
      <c r="F93" s="9">
        <v>67</v>
      </c>
      <c r="G93" s="9">
        <v>77</v>
      </c>
      <c r="H93" s="9">
        <v>80</v>
      </c>
      <c r="I93" s="9">
        <v>76</v>
      </c>
      <c r="J93" s="9">
        <v>92</v>
      </c>
      <c r="K93" s="9">
        <v>76</v>
      </c>
      <c r="L93" s="9">
        <v>89</v>
      </c>
      <c r="M93" s="9">
        <v>82</v>
      </c>
      <c r="N93" s="9">
        <v>81</v>
      </c>
      <c r="O93" s="9">
        <v>67</v>
      </c>
      <c r="P93" s="9">
        <v>63</v>
      </c>
      <c r="Q93" s="9">
        <v>74</v>
      </c>
      <c r="R93" s="9">
        <v>89</v>
      </c>
      <c r="S93" s="9">
        <v>60</v>
      </c>
      <c r="T93" s="9">
        <v>80</v>
      </c>
      <c r="U93" s="9">
        <v>0</v>
      </c>
      <c r="V93" s="9">
        <v>85</v>
      </c>
      <c r="W93" s="9">
        <v>0</v>
      </c>
      <c r="X93" s="9">
        <v>0</v>
      </c>
      <c r="Y93" s="9">
        <v>68</v>
      </c>
      <c r="Z93" s="9">
        <v>85.9</v>
      </c>
      <c r="AA93" s="11">
        <f>(E93*5+F93*2+G93*2+H93*3+I93*3+J93*0+K93*2+L93*2+M93*3+N93*1+O93*4+P93*5+Q93*2.5+R93*0+S93*2+T93*3+U93*0+V93*2+Y93+Z93)/43.5</f>
        <v>74.250574712643683</v>
      </c>
      <c r="AB93" s="6">
        <v>2.2999999999999998</v>
      </c>
      <c r="AC93" s="13">
        <f t="shared" si="3"/>
        <v>76.55057471264368</v>
      </c>
    </row>
    <row r="94" spans="1:29" x14ac:dyDescent="0.2">
      <c r="A94" s="9">
        <v>93</v>
      </c>
      <c r="B94" s="9">
        <v>2021112218</v>
      </c>
      <c r="C94" s="9" t="s">
        <v>13</v>
      </c>
      <c r="D94" s="9" t="s">
        <v>62</v>
      </c>
      <c r="E94" s="9">
        <v>77</v>
      </c>
      <c r="F94" s="9">
        <v>72</v>
      </c>
      <c r="G94" s="9">
        <v>89</v>
      </c>
      <c r="H94" s="9">
        <v>85</v>
      </c>
      <c r="I94" s="9">
        <v>81</v>
      </c>
      <c r="J94" s="9">
        <v>92</v>
      </c>
      <c r="K94" s="9">
        <v>83</v>
      </c>
      <c r="L94" s="9">
        <v>89</v>
      </c>
      <c r="M94" s="9">
        <v>77</v>
      </c>
      <c r="N94" s="9">
        <v>78</v>
      </c>
      <c r="O94" s="9">
        <v>68</v>
      </c>
      <c r="P94" s="9">
        <v>50</v>
      </c>
      <c r="Q94" s="9">
        <v>71</v>
      </c>
      <c r="R94" s="9">
        <v>93</v>
      </c>
      <c r="S94" s="9">
        <v>76</v>
      </c>
      <c r="T94" s="9">
        <v>82</v>
      </c>
      <c r="U94" s="9">
        <v>0</v>
      </c>
      <c r="V94" s="9">
        <v>97</v>
      </c>
      <c r="W94" s="9">
        <v>84</v>
      </c>
      <c r="X94" s="9">
        <v>0</v>
      </c>
      <c r="Y94" s="9">
        <v>84</v>
      </c>
      <c r="Z94" s="9">
        <v>74</v>
      </c>
      <c r="AA94" s="11">
        <f>(E94*5+F94*2+G94*2+H94*3+I94*3+J94*0+K94*2+L94*2+M94*3+N94*1+O94*4+P94*5+Q94*2.5+R94*0+S94*2+T94*3+U94*0+V94*2+W94*2+Y94+Z94)/45.5</f>
        <v>76.384615384615387</v>
      </c>
      <c r="AB94" s="6">
        <v>0</v>
      </c>
      <c r="AC94" s="13">
        <f t="shared" si="3"/>
        <v>76.384615384615387</v>
      </c>
    </row>
    <row r="95" spans="1:29" x14ac:dyDescent="0.2">
      <c r="A95" s="9">
        <v>94</v>
      </c>
      <c r="B95" s="9">
        <v>2021112271</v>
      </c>
      <c r="C95" s="9" t="s">
        <v>13</v>
      </c>
      <c r="D95" s="9" t="s">
        <v>64</v>
      </c>
      <c r="E95" s="9">
        <v>70</v>
      </c>
      <c r="F95" s="9">
        <v>69</v>
      </c>
      <c r="G95" s="9">
        <v>90</v>
      </c>
      <c r="H95" s="9">
        <v>83</v>
      </c>
      <c r="I95" s="9">
        <v>71</v>
      </c>
      <c r="J95" s="9">
        <v>92</v>
      </c>
      <c r="K95" s="9">
        <v>77</v>
      </c>
      <c r="L95" s="9">
        <v>90</v>
      </c>
      <c r="M95" s="9">
        <v>82</v>
      </c>
      <c r="N95" s="9">
        <v>79</v>
      </c>
      <c r="O95" s="9">
        <v>66</v>
      </c>
      <c r="P95" s="9">
        <v>61</v>
      </c>
      <c r="Q95" s="9">
        <v>76</v>
      </c>
      <c r="R95" s="9">
        <v>93</v>
      </c>
      <c r="S95" s="9">
        <v>74</v>
      </c>
      <c r="T95" s="9">
        <v>83</v>
      </c>
      <c r="U95" s="9">
        <v>0</v>
      </c>
      <c r="V95" s="9">
        <v>97</v>
      </c>
      <c r="W95" s="9">
        <v>0</v>
      </c>
      <c r="X95" s="9">
        <v>0</v>
      </c>
      <c r="Y95" s="9">
        <v>92</v>
      </c>
      <c r="Z95" s="9">
        <v>90.8</v>
      </c>
      <c r="AA95" s="11">
        <f>(E95*5+F95*2+G95*2+H95*3+I95*3+J95*0+K95*2+L95*2+M95*3+N95*1+O95*4+P95*5+Q95*2.5+R95*0+S95*2+T95*3+U95*0+V95*2+Y95+Z95)/43.5</f>
        <v>76.363218390804604</v>
      </c>
      <c r="AB95" s="6">
        <v>0</v>
      </c>
      <c r="AC95" s="13">
        <f t="shared" si="3"/>
        <v>76.363218390804604</v>
      </c>
    </row>
    <row r="96" spans="1:29" x14ac:dyDescent="0.2">
      <c r="A96" s="9">
        <v>95</v>
      </c>
      <c r="B96" s="9">
        <v>2021112244</v>
      </c>
      <c r="C96" s="9" t="s">
        <v>13</v>
      </c>
      <c r="D96" s="9" t="s">
        <v>63</v>
      </c>
      <c r="E96" s="9">
        <v>76</v>
      </c>
      <c r="F96" s="9">
        <v>86</v>
      </c>
      <c r="G96" s="9">
        <v>81</v>
      </c>
      <c r="H96" s="9">
        <v>81</v>
      </c>
      <c r="I96" s="9">
        <v>81</v>
      </c>
      <c r="J96" s="9">
        <v>92</v>
      </c>
      <c r="K96" s="9">
        <v>78</v>
      </c>
      <c r="L96" s="9">
        <v>91</v>
      </c>
      <c r="M96" s="9">
        <v>72</v>
      </c>
      <c r="N96" s="9">
        <v>82</v>
      </c>
      <c r="O96" s="9">
        <v>70</v>
      </c>
      <c r="P96" s="9">
        <v>46</v>
      </c>
      <c r="Q96" s="9">
        <v>75</v>
      </c>
      <c r="R96" s="9">
        <v>84</v>
      </c>
      <c r="S96" s="9">
        <v>73</v>
      </c>
      <c r="T96" s="9">
        <v>78</v>
      </c>
      <c r="U96" s="9">
        <v>0</v>
      </c>
      <c r="V96" s="9">
        <v>93</v>
      </c>
      <c r="W96" s="9">
        <v>97</v>
      </c>
      <c r="X96" s="9">
        <v>0</v>
      </c>
      <c r="Y96" s="9">
        <v>74</v>
      </c>
      <c r="Z96" s="9">
        <v>94</v>
      </c>
      <c r="AA96" s="11">
        <f>(E96*5+F96*2+G96*2+H96*3+I96*3+J96*0+K96*2+L96*2+M96*3+N96*1+O96*4+P96*5+Q96*2.5+R96*0+S96*2+T96*3+U96*0+V96*2+W96*2+Y96+Z96)/45.5</f>
        <v>76.07692307692308</v>
      </c>
      <c r="AB96" s="6">
        <v>0</v>
      </c>
      <c r="AC96" s="13">
        <f t="shared" si="3"/>
        <v>76.07692307692308</v>
      </c>
    </row>
    <row r="97" spans="1:29" x14ac:dyDescent="0.2">
      <c r="A97" s="9">
        <v>96</v>
      </c>
      <c r="B97" s="9">
        <v>2021112233</v>
      </c>
      <c r="C97" s="9" t="s">
        <v>13</v>
      </c>
      <c r="D97" s="9" t="s">
        <v>63</v>
      </c>
      <c r="E97" s="9">
        <v>67</v>
      </c>
      <c r="F97" s="9">
        <v>69</v>
      </c>
      <c r="G97" s="9">
        <v>88</v>
      </c>
      <c r="H97" s="9">
        <v>81</v>
      </c>
      <c r="I97" s="9">
        <v>78</v>
      </c>
      <c r="J97" s="9">
        <v>92</v>
      </c>
      <c r="K97" s="9">
        <v>83</v>
      </c>
      <c r="L97" s="9">
        <v>88</v>
      </c>
      <c r="M97" s="9">
        <v>71</v>
      </c>
      <c r="N97" s="9">
        <v>76</v>
      </c>
      <c r="O97" s="9">
        <v>63</v>
      </c>
      <c r="P97" s="9">
        <v>66</v>
      </c>
      <c r="Q97" s="9">
        <v>73</v>
      </c>
      <c r="R97" s="9">
        <v>92</v>
      </c>
      <c r="S97" s="9">
        <v>84</v>
      </c>
      <c r="T97" s="9">
        <v>80</v>
      </c>
      <c r="U97" s="9">
        <v>0</v>
      </c>
      <c r="V97" s="9">
        <v>96</v>
      </c>
      <c r="W97" s="9">
        <v>0</v>
      </c>
      <c r="X97" s="9">
        <v>0</v>
      </c>
      <c r="Y97" s="9">
        <v>63</v>
      </c>
      <c r="Z97" s="9">
        <v>85.3</v>
      </c>
      <c r="AA97" s="11">
        <f>(E97*5+F97*2+G97*2+H97*3+I97*3+J97*0+K97*2+L97*2+M97*3+N97*1+O97*4+P97*5+Q97*2.5+R97*0+S97*2+T97*3+U97*0+V97*2+Y97+Z97)/43.5</f>
        <v>75.167816091954023</v>
      </c>
      <c r="AB97" s="6">
        <v>0</v>
      </c>
      <c r="AC97" s="13">
        <f t="shared" si="3"/>
        <v>75.167816091954023</v>
      </c>
    </row>
    <row r="98" spans="1:29" x14ac:dyDescent="0.2">
      <c r="A98" s="9">
        <v>97</v>
      </c>
      <c r="B98" s="9">
        <v>2021112287</v>
      </c>
      <c r="C98" s="9" t="s">
        <v>13</v>
      </c>
      <c r="D98" s="9" t="s">
        <v>65</v>
      </c>
      <c r="E98" s="9">
        <v>66</v>
      </c>
      <c r="F98" s="9">
        <v>74</v>
      </c>
      <c r="G98" s="9">
        <v>71</v>
      </c>
      <c r="H98" s="9">
        <v>84</v>
      </c>
      <c r="I98" s="9">
        <v>77</v>
      </c>
      <c r="J98" s="9">
        <v>92</v>
      </c>
      <c r="K98" s="9">
        <v>80</v>
      </c>
      <c r="L98" s="9">
        <v>92</v>
      </c>
      <c r="M98" s="9">
        <v>73</v>
      </c>
      <c r="N98" s="9">
        <v>80</v>
      </c>
      <c r="O98" s="9">
        <v>62</v>
      </c>
      <c r="P98" s="9">
        <v>69</v>
      </c>
      <c r="Q98" s="9">
        <v>69</v>
      </c>
      <c r="R98" s="9">
        <v>91</v>
      </c>
      <c r="S98" s="9">
        <v>71</v>
      </c>
      <c r="T98" s="9">
        <v>84</v>
      </c>
      <c r="U98" s="9">
        <v>0</v>
      </c>
      <c r="V98" s="9">
        <v>92</v>
      </c>
      <c r="W98" s="9">
        <v>0</v>
      </c>
      <c r="X98" s="9">
        <v>0</v>
      </c>
      <c r="Y98" s="9">
        <v>83</v>
      </c>
      <c r="Z98" s="9">
        <v>91.1</v>
      </c>
      <c r="AA98" s="11">
        <f>(E98*5+F98*2+G98*2+H98*3+I98*3+J98*0+K98*2+L98*2+M98*3+N98*1+O98*4+P98*5+Q98*2.5+R98*0+S98*2+T98*3+U98*0+V98*2+Y98+Z98)/43.5</f>
        <v>75.02528735632184</v>
      </c>
      <c r="AB98" s="6">
        <v>0</v>
      </c>
      <c r="AC98" s="13">
        <f t="shared" ref="AC98:AC119" si="4">AA98+AB98</f>
        <v>75.02528735632184</v>
      </c>
    </row>
    <row r="99" spans="1:29" x14ac:dyDescent="0.2">
      <c r="A99" s="9">
        <v>98</v>
      </c>
      <c r="B99" s="9">
        <v>2021112226</v>
      </c>
      <c r="C99" s="9" t="s">
        <v>15</v>
      </c>
      <c r="D99" s="9" t="s">
        <v>63</v>
      </c>
      <c r="E99" s="9">
        <v>68</v>
      </c>
      <c r="F99" s="9">
        <v>66</v>
      </c>
      <c r="G99" s="9">
        <v>74</v>
      </c>
      <c r="H99" s="9">
        <v>80</v>
      </c>
      <c r="I99" s="9">
        <v>81</v>
      </c>
      <c r="J99" s="9">
        <v>92</v>
      </c>
      <c r="K99" s="9">
        <v>64</v>
      </c>
      <c r="L99" s="9">
        <v>86</v>
      </c>
      <c r="M99" s="9">
        <v>73</v>
      </c>
      <c r="N99" s="9">
        <v>83</v>
      </c>
      <c r="O99" s="9">
        <v>67</v>
      </c>
      <c r="P99" s="9">
        <v>64</v>
      </c>
      <c r="Q99" s="9">
        <v>71</v>
      </c>
      <c r="R99" s="9">
        <v>90</v>
      </c>
      <c r="S99" s="9">
        <v>74</v>
      </c>
      <c r="T99" s="9">
        <v>78</v>
      </c>
      <c r="U99" s="9">
        <v>0</v>
      </c>
      <c r="V99" s="9">
        <v>85</v>
      </c>
      <c r="W99" s="9">
        <v>90</v>
      </c>
      <c r="X99" s="9">
        <v>0</v>
      </c>
      <c r="Y99" s="9">
        <v>81</v>
      </c>
      <c r="Z99" s="9">
        <v>74</v>
      </c>
      <c r="AA99" s="11">
        <f>(E99*5+F99*2+G99*2+H99*3+I99*3+J99*0+K99*2+L99*2+M99*3+N99*1+O99*4+P99*5+Q99*2.5+R99*0+S99*2+T99*3+U99*0+V99*2+W99*2+Y99+Z99)/45.5</f>
        <v>73.791208791208788</v>
      </c>
      <c r="AB99" s="6">
        <v>0</v>
      </c>
      <c r="AC99" s="13">
        <f t="shared" si="4"/>
        <v>73.791208791208788</v>
      </c>
    </row>
    <row r="100" spans="1:29" x14ac:dyDescent="0.2">
      <c r="A100" s="9">
        <v>99</v>
      </c>
      <c r="B100" s="9">
        <v>2021112237</v>
      </c>
      <c r="C100" s="9" t="s">
        <v>15</v>
      </c>
      <c r="D100" s="9" t="s">
        <v>63</v>
      </c>
      <c r="E100" s="9">
        <v>69</v>
      </c>
      <c r="F100" s="9">
        <v>60</v>
      </c>
      <c r="G100" s="9">
        <v>71</v>
      </c>
      <c r="H100" s="9">
        <v>75</v>
      </c>
      <c r="I100" s="9">
        <v>85</v>
      </c>
      <c r="J100" s="9">
        <v>92</v>
      </c>
      <c r="K100" s="9">
        <v>70</v>
      </c>
      <c r="L100" s="9">
        <v>85</v>
      </c>
      <c r="M100" s="9">
        <v>69</v>
      </c>
      <c r="N100" s="9">
        <v>77</v>
      </c>
      <c r="O100" s="9">
        <v>78</v>
      </c>
      <c r="P100" s="9">
        <v>58</v>
      </c>
      <c r="Q100" s="9">
        <v>73</v>
      </c>
      <c r="R100" s="9">
        <v>93</v>
      </c>
      <c r="S100" s="9">
        <v>67</v>
      </c>
      <c r="T100" s="9">
        <v>72</v>
      </c>
      <c r="U100" s="9">
        <v>0</v>
      </c>
      <c r="V100" s="9">
        <v>85</v>
      </c>
      <c r="W100" s="9">
        <v>87</v>
      </c>
      <c r="X100" s="9">
        <v>0</v>
      </c>
      <c r="Y100" s="9">
        <v>81</v>
      </c>
      <c r="Z100" s="9">
        <v>80.2</v>
      </c>
      <c r="AA100" s="11">
        <f>(E100*5+F100*2+G100*2+H100*3+I100*3+J100*0+K100*2+L100*2+M100*3+N100*1+O100*4+P100*5+Q100*2.5+R100*0+S100*2+T100*3+U100*0+V100*2+W100*2+Y100+Z100)/45.5</f>
        <v>72.982417582417582</v>
      </c>
      <c r="AB100" s="6">
        <v>0.64500000000000002</v>
      </c>
      <c r="AC100" s="13">
        <f t="shared" si="4"/>
        <v>73.627417582417579</v>
      </c>
    </row>
    <row r="101" spans="1:29" x14ac:dyDescent="0.2">
      <c r="A101" s="9">
        <v>100</v>
      </c>
      <c r="B101" s="9">
        <v>2021112207</v>
      </c>
      <c r="C101" s="9" t="s">
        <v>13</v>
      </c>
      <c r="D101" s="9" t="s">
        <v>62</v>
      </c>
      <c r="E101" s="9">
        <v>66</v>
      </c>
      <c r="F101" s="10">
        <v>57</v>
      </c>
      <c r="G101" s="9">
        <v>81</v>
      </c>
      <c r="H101" s="9">
        <v>84</v>
      </c>
      <c r="I101" s="10">
        <v>55</v>
      </c>
      <c r="J101" s="9">
        <v>92</v>
      </c>
      <c r="K101" s="9">
        <v>72</v>
      </c>
      <c r="L101" s="9">
        <v>86</v>
      </c>
      <c r="M101" s="9">
        <v>87</v>
      </c>
      <c r="N101" s="9">
        <v>79</v>
      </c>
      <c r="O101" s="9">
        <v>62</v>
      </c>
      <c r="P101" s="9">
        <v>71</v>
      </c>
      <c r="Q101" s="9">
        <v>63</v>
      </c>
      <c r="R101" s="9">
        <v>92</v>
      </c>
      <c r="S101" s="9">
        <v>72</v>
      </c>
      <c r="T101" s="9">
        <v>81</v>
      </c>
      <c r="U101" s="9">
        <v>0</v>
      </c>
      <c r="V101" s="9">
        <v>90</v>
      </c>
      <c r="W101" s="9">
        <v>0</v>
      </c>
      <c r="X101" s="9">
        <v>0</v>
      </c>
      <c r="Y101" s="9">
        <v>88</v>
      </c>
      <c r="Z101" s="9">
        <v>92.6</v>
      </c>
      <c r="AA101" s="11">
        <f>(E101*5+F101*2+G101*2+H101*3+I101*3+J101*0+K101*2+L101*2+M101*3+N101*1+O101*4+P101*5+Q101*2.5+R101*0+S101*2+T101*3+U101*0+V101*2+Y101+Z101)/43.5</f>
        <v>73.266666666666666</v>
      </c>
      <c r="AB101" s="6">
        <v>0</v>
      </c>
      <c r="AC101" s="13">
        <f t="shared" si="4"/>
        <v>73.266666666666666</v>
      </c>
    </row>
    <row r="102" spans="1:29" x14ac:dyDescent="0.2">
      <c r="A102" s="9">
        <v>101</v>
      </c>
      <c r="B102" s="9">
        <v>2021112278</v>
      </c>
      <c r="C102" s="9" t="s">
        <v>13</v>
      </c>
      <c r="D102" s="9" t="s">
        <v>64</v>
      </c>
      <c r="E102" s="9">
        <v>61</v>
      </c>
      <c r="F102" s="9">
        <v>81</v>
      </c>
      <c r="G102" s="9">
        <v>78</v>
      </c>
      <c r="H102" s="9">
        <v>85</v>
      </c>
      <c r="I102" s="9">
        <v>77</v>
      </c>
      <c r="J102" s="9">
        <v>92</v>
      </c>
      <c r="K102" s="9">
        <v>70</v>
      </c>
      <c r="L102" s="9">
        <v>94</v>
      </c>
      <c r="M102" s="9">
        <v>71</v>
      </c>
      <c r="N102" s="9">
        <v>84</v>
      </c>
      <c r="O102" s="9">
        <v>60</v>
      </c>
      <c r="P102" s="9">
        <v>58</v>
      </c>
      <c r="Q102" s="9">
        <v>71</v>
      </c>
      <c r="R102" s="9">
        <v>93</v>
      </c>
      <c r="S102" s="9">
        <v>80</v>
      </c>
      <c r="T102" s="9">
        <v>82</v>
      </c>
      <c r="U102" s="9">
        <v>0</v>
      </c>
      <c r="V102" s="9">
        <v>89</v>
      </c>
      <c r="W102" s="9">
        <v>0</v>
      </c>
      <c r="X102" s="9">
        <v>0</v>
      </c>
      <c r="Y102" s="9">
        <v>72</v>
      </c>
      <c r="Z102" s="9">
        <v>88.4</v>
      </c>
      <c r="AA102" s="11">
        <f>(E102*5+F102*2+G102*2+H102*3+I102*3+J102*0+K102*2+L102*2+M102*3+N102*1+O102*4+P102*5+Q102*2.5+R102*0+S102*2+T102*3+U102*0+V102*2+Y102+Z102)/43.5</f>
        <v>73.239080459770122</v>
      </c>
      <c r="AB102" s="6">
        <v>0</v>
      </c>
      <c r="AC102" s="13">
        <f t="shared" si="4"/>
        <v>73.239080459770122</v>
      </c>
    </row>
    <row r="103" spans="1:29" x14ac:dyDescent="0.2">
      <c r="A103" s="9">
        <v>102</v>
      </c>
      <c r="B103" s="9">
        <v>2021112216</v>
      </c>
      <c r="C103" s="9" t="s">
        <v>13</v>
      </c>
      <c r="D103" s="9" t="s">
        <v>62</v>
      </c>
      <c r="E103" s="9">
        <v>64</v>
      </c>
      <c r="F103" s="9">
        <v>61</v>
      </c>
      <c r="G103" s="9">
        <v>83</v>
      </c>
      <c r="H103" s="9">
        <v>81</v>
      </c>
      <c r="I103" s="9">
        <v>77</v>
      </c>
      <c r="J103" s="9">
        <v>91</v>
      </c>
      <c r="K103" s="9">
        <v>69</v>
      </c>
      <c r="L103" s="9">
        <v>87</v>
      </c>
      <c r="M103" s="9">
        <v>79</v>
      </c>
      <c r="N103" s="9">
        <v>78</v>
      </c>
      <c r="O103" s="9">
        <v>67</v>
      </c>
      <c r="P103" s="9">
        <v>61</v>
      </c>
      <c r="Q103" s="9">
        <v>67</v>
      </c>
      <c r="R103" s="9">
        <v>86</v>
      </c>
      <c r="S103" s="9">
        <v>65</v>
      </c>
      <c r="T103" s="9">
        <v>79</v>
      </c>
      <c r="U103" s="9">
        <v>0</v>
      </c>
      <c r="V103" s="9">
        <v>96</v>
      </c>
      <c r="W103" s="9">
        <v>81</v>
      </c>
      <c r="X103" s="9">
        <v>0</v>
      </c>
      <c r="Y103" s="9">
        <v>70</v>
      </c>
      <c r="Z103" s="9">
        <v>82.9</v>
      </c>
      <c r="AA103" s="11">
        <f>(E103*5+F103*2+G103*2+H103*3+I103*3+J103*0+K103*2+L103*2+M103*3+N103*1+O103*4+P103*5+Q103*2.5+R103*0+S103*2+T103*3+U103*0+V103*2+W103*2+Y103+Z103)/45.5</f>
        <v>73.041758241758245</v>
      </c>
      <c r="AB103" s="6">
        <v>0</v>
      </c>
      <c r="AC103" s="13">
        <f t="shared" si="4"/>
        <v>73.041758241758245</v>
      </c>
    </row>
    <row r="104" spans="1:29" x14ac:dyDescent="0.2">
      <c r="A104" s="9">
        <v>103</v>
      </c>
      <c r="B104" s="9">
        <v>2021112308</v>
      </c>
      <c r="C104" s="9" t="s">
        <v>15</v>
      </c>
      <c r="D104" s="9" t="s">
        <v>65</v>
      </c>
      <c r="E104" s="9">
        <v>60</v>
      </c>
      <c r="F104" s="9">
        <v>60</v>
      </c>
      <c r="G104" s="9">
        <v>92</v>
      </c>
      <c r="H104" s="9">
        <v>77</v>
      </c>
      <c r="I104" s="9">
        <v>60</v>
      </c>
      <c r="J104" s="9">
        <v>92</v>
      </c>
      <c r="K104" s="9">
        <v>90</v>
      </c>
      <c r="L104" s="9">
        <v>85.5</v>
      </c>
      <c r="M104" s="9">
        <v>68</v>
      </c>
      <c r="N104" s="9">
        <v>84</v>
      </c>
      <c r="O104" s="9">
        <v>60</v>
      </c>
      <c r="P104" s="9">
        <v>60</v>
      </c>
      <c r="Q104" s="9">
        <v>74</v>
      </c>
      <c r="R104" s="9">
        <v>81</v>
      </c>
      <c r="S104" s="9">
        <v>84</v>
      </c>
      <c r="T104" s="9">
        <v>80</v>
      </c>
      <c r="U104" s="9">
        <v>0</v>
      </c>
      <c r="V104" s="9">
        <v>95</v>
      </c>
      <c r="W104" s="9">
        <v>0</v>
      </c>
      <c r="X104" s="9">
        <v>0</v>
      </c>
      <c r="Y104" s="9">
        <v>87</v>
      </c>
      <c r="Z104" s="9">
        <v>85.6</v>
      </c>
      <c r="AA104" s="11">
        <f>(E104*5+F104*2+G104*2+H104*3+I104*3+J104*0+K104*2+L104*2+M104*3+N104*1+O104*4+P104*5+Q104*2.5+R104*0+S104*2+T104*3+U104*0+V104*2+Y104+Z104)/43.5</f>
        <v>72.404597701149427</v>
      </c>
      <c r="AB104" s="6">
        <v>0.12</v>
      </c>
      <c r="AC104" s="13">
        <f t="shared" si="4"/>
        <v>72.524597701149432</v>
      </c>
    </row>
    <row r="105" spans="1:29" x14ac:dyDescent="0.2">
      <c r="A105" s="9">
        <v>104</v>
      </c>
      <c r="B105" s="9">
        <v>2021112224</v>
      </c>
      <c r="C105" s="9" t="s">
        <v>13</v>
      </c>
      <c r="D105" s="9" t="s">
        <v>63</v>
      </c>
      <c r="E105" s="9">
        <v>80</v>
      </c>
      <c r="F105" s="9">
        <v>60</v>
      </c>
      <c r="G105" s="9">
        <v>84</v>
      </c>
      <c r="H105" s="9">
        <v>78</v>
      </c>
      <c r="I105" s="9">
        <v>72</v>
      </c>
      <c r="J105" s="9">
        <v>92</v>
      </c>
      <c r="K105" s="9">
        <v>67</v>
      </c>
      <c r="L105" s="9">
        <v>86</v>
      </c>
      <c r="M105" s="9">
        <v>86</v>
      </c>
      <c r="N105" s="9">
        <v>81</v>
      </c>
      <c r="O105" s="9">
        <v>65</v>
      </c>
      <c r="P105" s="9">
        <v>53</v>
      </c>
      <c r="Q105" s="9">
        <v>55</v>
      </c>
      <c r="R105" s="9">
        <v>91</v>
      </c>
      <c r="S105" s="9">
        <v>69</v>
      </c>
      <c r="T105" s="9">
        <v>75</v>
      </c>
      <c r="U105" s="9">
        <v>0</v>
      </c>
      <c r="V105" s="9">
        <v>62</v>
      </c>
      <c r="W105" s="9">
        <v>90</v>
      </c>
      <c r="X105" s="9">
        <v>0</v>
      </c>
      <c r="Y105" s="9">
        <v>89</v>
      </c>
      <c r="Z105" s="9">
        <v>91.8</v>
      </c>
      <c r="AA105" s="11">
        <f>(E105*5+F105*2+G105*2+H105*3+I105*3+J105*0+K105*2+L105*2+M105*3+N105*1+O105*4+P105*5+Q105*2.5+R105*0+S105*2+T105*3+U105*0+V105*2+W105*2+Y105+Z105)/45.5</f>
        <v>72.38021978021979</v>
      </c>
      <c r="AB105" s="6">
        <v>0</v>
      </c>
      <c r="AC105" s="13">
        <f t="shared" si="4"/>
        <v>72.38021978021979</v>
      </c>
    </row>
    <row r="106" spans="1:29" x14ac:dyDescent="0.2">
      <c r="A106" s="9">
        <v>105</v>
      </c>
      <c r="B106" s="9">
        <v>2021112248</v>
      </c>
      <c r="C106" s="9" t="s">
        <v>13</v>
      </c>
      <c r="D106" s="9" t="s">
        <v>63</v>
      </c>
      <c r="E106" s="9">
        <v>62</v>
      </c>
      <c r="F106" s="9">
        <v>71</v>
      </c>
      <c r="G106" s="9">
        <v>72</v>
      </c>
      <c r="H106" s="9">
        <v>74</v>
      </c>
      <c r="I106" s="9">
        <v>75</v>
      </c>
      <c r="J106" s="9">
        <v>92</v>
      </c>
      <c r="K106" s="9">
        <v>75</v>
      </c>
      <c r="L106" s="9">
        <v>92</v>
      </c>
      <c r="M106" s="9">
        <v>70</v>
      </c>
      <c r="N106" s="9">
        <v>76</v>
      </c>
      <c r="O106" s="9">
        <v>55</v>
      </c>
      <c r="P106" s="9">
        <v>71</v>
      </c>
      <c r="Q106" s="9">
        <v>68</v>
      </c>
      <c r="R106" s="9">
        <v>92</v>
      </c>
      <c r="S106" s="9">
        <v>76</v>
      </c>
      <c r="T106" s="9">
        <v>80</v>
      </c>
      <c r="U106" s="9">
        <v>0</v>
      </c>
      <c r="V106" s="9">
        <v>95</v>
      </c>
      <c r="W106" s="9">
        <v>0</v>
      </c>
      <c r="X106" s="9">
        <v>0</v>
      </c>
      <c r="Y106" s="9">
        <v>66</v>
      </c>
      <c r="Z106" s="9">
        <v>77.599999999999994</v>
      </c>
      <c r="AA106" s="11">
        <f>(E106*5+F106*2+G106*2+H106*3+I106*3+J106*0+K106*2+L106*2+M106*3+N106*1+O106*4+P106*5+Q106*2.5+R106*0+S106*2+T106*3+U106*0+V106*2+Y106+Z106)/43.5</f>
        <v>72.036781609195401</v>
      </c>
      <c r="AB106" s="6">
        <v>0.06</v>
      </c>
      <c r="AC106" s="13">
        <f t="shared" si="4"/>
        <v>72.096781609195403</v>
      </c>
    </row>
    <row r="107" spans="1:29" x14ac:dyDescent="0.2">
      <c r="A107" s="9">
        <v>106</v>
      </c>
      <c r="B107" s="9">
        <v>2021112220</v>
      </c>
      <c r="C107" s="9" t="s">
        <v>15</v>
      </c>
      <c r="D107" s="9" t="s">
        <v>62</v>
      </c>
      <c r="E107" s="9">
        <v>65</v>
      </c>
      <c r="F107" s="10">
        <v>60</v>
      </c>
      <c r="G107" s="9">
        <v>78</v>
      </c>
      <c r="H107" s="9">
        <v>85</v>
      </c>
      <c r="I107" s="9">
        <v>74</v>
      </c>
      <c r="J107" s="9">
        <v>91</v>
      </c>
      <c r="K107" s="9">
        <v>77</v>
      </c>
      <c r="L107" s="9">
        <v>85</v>
      </c>
      <c r="M107" s="9">
        <v>68</v>
      </c>
      <c r="N107" s="9">
        <v>75</v>
      </c>
      <c r="O107" s="9">
        <v>54</v>
      </c>
      <c r="P107" s="9">
        <v>60</v>
      </c>
      <c r="Q107" s="9">
        <v>63</v>
      </c>
      <c r="R107" s="9">
        <v>90</v>
      </c>
      <c r="S107" s="9">
        <v>73</v>
      </c>
      <c r="T107" s="9">
        <v>80</v>
      </c>
      <c r="U107" s="9">
        <v>0</v>
      </c>
      <c r="V107" s="9">
        <v>89</v>
      </c>
      <c r="W107" s="9">
        <v>0</v>
      </c>
      <c r="X107" s="9">
        <v>0</v>
      </c>
      <c r="Y107" s="9">
        <v>82</v>
      </c>
      <c r="Z107" s="9">
        <v>86.4</v>
      </c>
      <c r="AA107" s="11">
        <f>(E107*5+F107*2+G107*2+H107*3+I107*3+J107*0+K107*2+L107*2+M107*3+N107*1+O107*4+P107*5+Q107*2.5+R107*0+S107*2+T107*3+U107*0+V107*2+Y107+Z107)/43.5</f>
        <v>70.963218390804599</v>
      </c>
      <c r="AB107" s="6">
        <v>0.2</v>
      </c>
      <c r="AC107" s="13">
        <f t="shared" si="4"/>
        <v>71.163218390804602</v>
      </c>
    </row>
    <row r="108" spans="1:29" x14ac:dyDescent="0.2">
      <c r="A108" s="9">
        <v>107</v>
      </c>
      <c r="B108" s="9">
        <v>2021112265</v>
      </c>
      <c r="C108" s="9" t="s">
        <v>13</v>
      </c>
      <c r="D108" s="9" t="s">
        <v>64</v>
      </c>
      <c r="E108" s="9">
        <v>58</v>
      </c>
      <c r="F108" s="9">
        <v>61</v>
      </c>
      <c r="G108" s="9">
        <v>90</v>
      </c>
      <c r="H108" s="9">
        <v>88</v>
      </c>
      <c r="I108" s="9">
        <v>56</v>
      </c>
      <c r="J108" s="9">
        <v>92</v>
      </c>
      <c r="K108" s="9">
        <v>89</v>
      </c>
      <c r="L108" s="9">
        <v>79</v>
      </c>
      <c r="M108" s="9">
        <v>71</v>
      </c>
      <c r="N108" s="9">
        <v>85</v>
      </c>
      <c r="O108" s="9">
        <v>60</v>
      </c>
      <c r="P108" s="9">
        <v>54</v>
      </c>
      <c r="Q108" s="9">
        <v>61</v>
      </c>
      <c r="R108" s="9">
        <v>92</v>
      </c>
      <c r="S108" s="9">
        <v>84</v>
      </c>
      <c r="T108" s="9">
        <v>82</v>
      </c>
      <c r="U108" s="9">
        <v>0</v>
      </c>
      <c r="V108" s="9">
        <v>96</v>
      </c>
      <c r="W108" s="9">
        <v>0</v>
      </c>
      <c r="X108" s="9">
        <v>0</v>
      </c>
      <c r="Y108" s="9">
        <v>76</v>
      </c>
      <c r="Z108" s="9">
        <v>88.8</v>
      </c>
      <c r="AA108" s="11">
        <f>(E108*5+F108*2+G108*2+H108*3+I108*3+J108*0+K108*2+L108*2+M108*3+N108*1+O108*4+P108*5+Q108*2.5+R108*0+S108*2+T108*3+U108*0+V108*2+Y108+Z108)/43.5</f>
        <v>71.064367816091959</v>
      </c>
      <c r="AB108" s="6">
        <v>0</v>
      </c>
      <c r="AC108" s="13">
        <f t="shared" si="4"/>
        <v>71.064367816091959</v>
      </c>
    </row>
    <row r="109" spans="1:29" x14ac:dyDescent="0.2">
      <c r="A109" s="9">
        <v>108</v>
      </c>
      <c r="B109" s="9">
        <v>2021112229</v>
      </c>
      <c r="C109" s="9" t="s">
        <v>15</v>
      </c>
      <c r="D109" s="9" t="s">
        <v>63</v>
      </c>
      <c r="E109" s="9">
        <v>67</v>
      </c>
      <c r="F109" s="9">
        <v>77</v>
      </c>
      <c r="G109" s="9">
        <v>87</v>
      </c>
      <c r="H109" s="9">
        <v>81</v>
      </c>
      <c r="I109" s="9">
        <v>66</v>
      </c>
      <c r="J109" s="9">
        <v>91</v>
      </c>
      <c r="K109" s="9">
        <v>75</v>
      </c>
      <c r="L109" s="9">
        <v>84</v>
      </c>
      <c r="M109" s="9">
        <v>61</v>
      </c>
      <c r="N109" s="9">
        <v>72</v>
      </c>
      <c r="O109" s="9">
        <v>75</v>
      </c>
      <c r="P109" s="9">
        <v>50</v>
      </c>
      <c r="Q109" s="9">
        <v>69</v>
      </c>
      <c r="R109" s="9">
        <v>82</v>
      </c>
      <c r="S109" s="9">
        <v>63</v>
      </c>
      <c r="T109" s="9">
        <v>77</v>
      </c>
      <c r="U109" s="9">
        <v>0</v>
      </c>
      <c r="V109" s="9">
        <v>88</v>
      </c>
      <c r="W109" s="9">
        <v>0</v>
      </c>
      <c r="X109" s="9">
        <v>0</v>
      </c>
      <c r="Y109" s="9">
        <v>75</v>
      </c>
      <c r="Z109" s="9">
        <v>60.8</v>
      </c>
      <c r="AA109" s="11">
        <f>(E109*5+F109*2+G109*2+H109*3+I109*3+J109*0+K109*2+L109*2+M109*3+N109*1+O109*4+P109*5+Q109*2.5+R109*0+S109*2+T109*3+U109*0+V109*2+Y109+Z109)/43.5</f>
        <v>70.535632183908049</v>
      </c>
      <c r="AB109" s="6">
        <v>0</v>
      </c>
      <c r="AC109" s="13">
        <f t="shared" si="4"/>
        <v>70.535632183908049</v>
      </c>
    </row>
    <row r="110" spans="1:29" x14ac:dyDescent="0.2">
      <c r="A110" s="9">
        <v>109</v>
      </c>
      <c r="B110" s="9">
        <v>2021112311</v>
      </c>
      <c r="C110" s="9" t="s">
        <v>13</v>
      </c>
      <c r="D110" s="9" t="s">
        <v>65</v>
      </c>
      <c r="E110" s="9">
        <v>70</v>
      </c>
      <c r="F110" s="9">
        <v>79</v>
      </c>
      <c r="G110" s="9">
        <v>94</v>
      </c>
      <c r="H110" s="9">
        <v>80</v>
      </c>
      <c r="I110" s="9">
        <v>79</v>
      </c>
      <c r="J110" s="9">
        <v>92</v>
      </c>
      <c r="K110" s="9">
        <v>81</v>
      </c>
      <c r="L110" s="9">
        <v>84.5</v>
      </c>
      <c r="M110" s="9">
        <v>76</v>
      </c>
      <c r="N110" s="9">
        <v>82</v>
      </c>
      <c r="O110" s="9">
        <v>64</v>
      </c>
      <c r="P110" s="9">
        <v>54</v>
      </c>
      <c r="Q110" s="9">
        <v>66</v>
      </c>
      <c r="R110" s="9">
        <v>90</v>
      </c>
      <c r="S110" s="9">
        <v>71</v>
      </c>
      <c r="T110" s="9">
        <v>76</v>
      </c>
      <c r="U110" s="9">
        <v>0</v>
      </c>
      <c r="V110" s="9">
        <v>83</v>
      </c>
      <c r="W110" s="9">
        <v>0</v>
      </c>
      <c r="X110" s="9">
        <v>0</v>
      </c>
      <c r="Y110" s="9">
        <v>79</v>
      </c>
      <c r="Z110" s="9">
        <v>88</v>
      </c>
      <c r="AA110" s="11">
        <f>(E110*5+F110*2+G110*2+H110*3+I110*3+J110*0+K110*2+L110*2+M110*3+N110*1+O110*4+P110*5+Q110*2.5+R110*0+S110*2+T110*3+U110*0+V110*2)/43.5</f>
        <v>69.908045977011497</v>
      </c>
      <c r="AB110" s="6">
        <v>0.5</v>
      </c>
      <c r="AC110" s="13">
        <f t="shared" si="4"/>
        <v>70.408045977011497</v>
      </c>
    </row>
    <row r="111" spans="1:29" x14ac:dyDescent="0.2">
      <c r="A111" s="9">
        <v>110</v>
      </c>
      <c r="B111" s="9">
        <v>2021112249</v>
      </c>
      <c r="C111" s="9" t="s">
        <v>13</v>
      </c>
      <c r="D111" s="9" t="s">
        <v>63</v>
      </c>
      <c r="E111" s="9">
        <v>68</v>
      </c>
      <c r="F111" s="9">
        <v>67</v>
      </c>
      <c r="G111" s="9">
        <v>70</v>
      </c>
      <c r="H111" s="9">
        <v>72</v>
      </c>
      <c r="I111" s="9">
        <v>69</v>
      </c>
      <c r="J111" s="9">
        <v>92</v>
      </c>
      <c r="K111" s="9">
        <v>77</v>
      </c>
      <c r="L111" s="9">
        <v>92</v>
      </c>
      <c r="M111" s="9">
        <v>67</v>
      </c>
      <c r="N111" s="9">
        <v>82</v>
      </c>
      <c r="O111" s="9">
        <v>50</v>
      </c>
      <c r="P111" s="9">
        <v>60</v>
      </c>
      <c r="Q111" s="9">
        <v>71</v>
      </c>
      <c r="R111" s="9">
        <v>92</v>
      </c>
      <c r="S111" s="9">
        <v>74</v>
      </c>
      <c r="T111" s="9">
        <v>80</v>
      </c>
      <c r="U111" s="9">
        <v>0</v>
      </c>
      <c r="V111" s="9">
        <v>75</v>
      </c>
      <c r="W111" s="9">
        <v>0</v>
      </c>
      <c r="X111" s="9">
        <v>0</v>
      </c>
      <c r="Y111" s="9">
        <v>81</v>
      </c>
      <c r="Z111" s="9">
        <v>91</v>
      </c>
      <c r="AA111" s="11">
        <f>(E111*5+F111*2+G111*2+H111*3+I111*3+J111*0+K111*2+L111*2+M111*3+N111*1+O111*4+P111*5+Q111*2.5+R111*0+S111*2+T111*3+U111*0+V111*2+Y111+Z111)/43.5</f>
        <v>70.011494252873561</v>
      </c>
      <c r="AB111" s="6">
        <v>0</v>
      </c>
      <c r="AC111" s="13">
        <f t="shared" si="4"/>
        <v>70.011494252873561</v>
      </c>
    </row>
    <row r="112" spans="1:29" x14ac:dyDescent="0.2">
      <c r="A112" s="9">
        <v>111</v>
      </c>
      <c r="B112" s="9">
        <v>2021112298</v>
      </c>
      <c r="C112" s="9" t="s">
        <v>13</v>
      </c>
      <c r="D112" s="9" t="s">
        <v>65</v>
      </c>
      <c r="E112" s="9">
        <v>64</v>
      </c>
      <c r="F112" s="9">
        <v>51</v>
      </c>
      <c r="G112" s="9">
        <v>84</v>
      </c>
      <c r="H112" s="9">
        <v>84</v>
      </c>
      <c r="I112" s="9">
        <v>68</v>
      </c>
      <c r="J112" s="9">
        <v>92</v>
      </c>
      <c r="K112" s="9">
        <v>81</v>
      </c>
      <c r="L112" s="9">
        <v>86.5</v>
      </c>
      <c r="M112" s="9">
        <v>73</v>
      </c>
      <c r="N112" s="9">
        <v>79</v>
      </c>
      <c r="O112" s="9">
        <v>61</v>
      </c>
      <c r="P112" s="9">
        <v>43</v>
      </c>
      <c r="Q112" s="9">
        <v>66</v>
      </c>
      <c r="R112" s="9">
        <v>91</v>
      </c>
      <c r="S112" s="9">
        <v>77</v>
      </c>
      <c r="T112" s="9">
        <v>83</v>
      </c>
      <c r="U112" s="9">
        <v>0</v>
      </c>
      <c r="V112" s="9">
        <v>86</v>
      </c>
      <c r="W112" s="9">
        <v>0</v>
      </c>
      <c r="X112" s="9">
        <v>0</v>
      </c>
      <c r="Y112" s="9">
        <v>68</v>
      </c>
      <c r="Z112" s="9">
        <v>85.8</v>
      </c>
      <c r="AA112" s="11">
        <f>(E112*5+F112*2+G112*2+H112*3+I112*3+J112*0+K112*2+L112*2+M112*3+N112*1+O112*4+P112*5+Q112*2.5+R112*0+S112*2+T112*3+U112*0+V112*2+Y112+Z112)/43.5</f>
        <v>69.696551724137933</v>
      </c>
      <c r="AB112" s="6">
        <v>6.5000000000000002E-2</v>
      </c>
      <c r="AC112" s="13">
        <f t="shared" si="4"/>
        <v>69.761551724137931</v>
      </c>
    </row>
    <row r="113" spans="1:29" x14ac:dyDescent="0.2">
      <c r="A113" s="9">
        <v>112</v>
      </c>
      <c r="B113" s="9">
        <v>2021112217</v>
      </c>
      <c r="C113" s="9" t="s">
        <v>13</v>
      </c>
      <c r="D113" s="9" t="s">
        <v>62</v>
      </c>
      <c r="E113" s="10">
        <v>55</v>
      </c>
      <c r="F113" s="9">
        <v>68</v>
      </c>
      <c r="G113" s="9">
        <v>84</v>
      </c>
      <c r="H113" s="9">
        <v>82</v>
      </c>
      <c r="I113" s="9">
        <v>67</v>
      </c>
      <c r="J113" s="9">
        <v>92</v>
      </c>
      <c r="K113" s="9">
        <v>86</v>
      </c>
      <c r="L113" s="9">
        <v>88</v>
      </c>
      <c r="M113" s="9">
        <v>74</v>
      </c>
      <c r="N113" s="9">
        <v>69</v>
      </c>
      <c r="O113" s="9">
        <v>57</v>
      </c>
      <c r="P113" s="9">
        <v>54</v>
      </c>
      <c r="Q113" s="9">
        <v>64</v>
      </c>
      <c r="R113" s="9">
        <v>82</v>
      </c>
      <c r="S113" s="9">
        <v>77</v>
      </c>
      <c r="T113" s="9">
        <v>80</v>
      </c>
      <c r="U113" s="9">
        <v>0</v>
      </c>
      <c r="V113" s="9">
        <v>0</v>
      </c>
      <c r="W113" s="9">
        <v>0</v>
      </c>
      <c r="X113" s="9">
        <v>0</v>
      </c>
      <c r="Y113" s="9">
        <v>79</v>
      </c>
      <c r="Z113" s="9">
        <v>62.9</v>
      </c>
      <c r="AA113" s="11">
        <f>(E113*5+F113*2+G113*2+H113*3+I113*3+J113*0+K113*2+L113*2+M113*3+N113*1+O113*4+P113*5+Q113*2.5+R113*0+S113*2+T113*3+Y113+Z113)/41.5</f>
        <v>68.889156626506022</v>
      </c>
      <c r="AB113" s="6">
        <v>0</v>
      </c>
      <c r="AC113" s="13">
        <f t="shared" si="4"/>
        <v>68.889156626506022</v>
      </c>
    </row>
    <row r="114" spans="1:29" x14ac:dyDescent="0.2">
      <c r="A114" s="9">
        <v>113</v>
      </c>
      <c r="B114" s="9">
        <v>2021112310</v>
      </c>
      <c r="C114" s="9" t="s">
        <v>13</v>
      </c>
      <c r="D114" s="9" t="s">
        <v>65</v>
      </c>
      <c r="E114" s="9">
        <v>54</v>
      </c>
      <c r="F114" s="9">
        <v>62</v>
      </c>
      <c r="G114" s="9">
        <v>85</v>
      </c>
      <c r="H114" s="9">
        <v>81</v>
      </c>
      <c r="I114" s="9">
        <v>70</v>
      </c>
      <c r="J114" s="9">
        <v>92</v>
      </c>
      <c r="K114" s="9">
        <v>83</v>
      </c>
      <c r="L114" s="9">
        <v>83.5</v>
      </c>
      <c r="M114" s="9">
        <v>65</v>
      </c>
      <c r="N114" s="9">
        <v>76</v>
      </c>
      <c r="O114" s="9">
        <v>60</v>
      </c>
      <c r="P114" s="9">
        <v>53</v>
      </c>
      <c r="Q114" s="9">
        <v>68</v>
      </c>
      <c r="R114" s="9">
        <v>91</v>
      </c>
      <c r="S114" s="9">
        <v>80</v>
      </c>
      <c r="T114" s="9">
        <v>73</v>
      </c>
      <c r="U114" s="9">
        <v>0</v>
      </c>
      <c r="V114" s="9">
        <v>0</v>
      </c>
      <c r="W114" s="9">
        <v>0</v>
      </c>
      <c r="X114" s="9">
        <v>0</v>
      </c>
      <c r="Y114" s="9">
        <v>61</v>
      </c>
      <c r="Z114" s="9">
        <v>83.6</v>
      </c>
      <c r="AA114" s="11">
        <f>(E114*5+F114*2+G114*2+H114*3+I114*3+J114*0+K114*2+L114*2+M114*3+N114*1+O114*4+P114*5+Q114*2.5+R114*0+S114*2+T114*3+Y114+Z114)/41.5</f>
        <v>67.942168674698792</v>
      </c>
      <c r="AB114" s="6">
        <v>0</v>
      </c>
      <c r="AC114" s="13">
        <f t="shared" si="4"/>
        <v>67.942168674698792</v>
      </c>
    </row>
    <row r="115" spans="1:29" x14ac:dyDescent="0.2">
      <c r="A115" s="9">
        <v>114</v>
      </c>
      <c r="B115" s="9">
        <v>2021112196</v>
      </c>
      <c r="C115" s="9" t="s">
        <v>13</v>
      </c>
      <c r="D115" s="9" t="s">
        <v>62</v>
      </c>
      <c r="E115" s="10">
        <v>45</v>
      </c>
      <c r="F115" s="9">
        <v>60</v>
      </c>
      <c r="G115" s="9">
        <v>78</v>
      </c>
      <c r="H115" s="9">
        <v>84</v>
      </c>
      <c r="I115" s="9">
        <v>60</v>
      </c>
      <c r="J115" s="9">
        <v>92</v>
      </c>
      <c r="K115" s="9">
        <v>70</v>
      </c>
      <c r="L115" s="9">
        <v>87</v>
      </c>
      <c r="M115" s="9">
        <v>73</v>
      </c>
      <c r="N115" s="9">
        <v>72</v>
      </c>
      <c r="O115" s="9">
        <v>53</v>
      </c>
      <c r="P115" s="9">
        <v>56</v>
      </c>
      <c r="Q115" s="9">
        <v>72</v>
      </c>
      <c r="R115" s="9">
        <v>91</v>
      </c>
      <c r="S115" s="9">
        <v>65</v>
      </c>
      <c r="T115" s="9">
        <v>83</v>
      </c>
      <c r="U115" s="9">
        <v>0</v>
      </c>
      <c r="V115" s="9">
        <v>94</v>
      </c>
      <c r="W115" s="9">
        <v>0</v>
      </c>
      <c r="X115" s="9">
        <v>0</v>
      </c>
      <c r="Y115" s="9">
        <v>80</v>
      </c>
      <c r="Z115" s="9">
        <v>78</v>
      </c>
      <c r="AA115" s="11">
        <f>(E115*5+F115*2+G115*2+H115*3+I115*3+J115*0+K115*2+L115*2+M115*3+N115*1+O115*4+P115*5+Q115*2.5+R115*0+S115*2+T115*3+U115*0+V115*2+Y115+Z115)/43.5</f>
        <v>67.47126436781609</v>
      </c>
      <c r="AB115" s="6">
        <v>0</v>
      </c>
      <c r="AC115" s="13">
        <f t="shared" si="4"/>
        <v>67.47126436781609</v>
      </c>
    </row>
    <row r="116" spans="1:29" x14ac:dyDescent="0.2">
      <c r="A116" s="9">
        <v>115</v>
      </c>
      <c r="B116" s="9">
        <v>2021112255</v>
      </c>
      <c r="C116" s="9" t="s">
        <v>13</v>
      </c>
      <c r="D116" s="9" t="s">
        <v>64</v>
      </c>
      <c r="E116" s="9">
        <v>58</v>
      </c>
      <c r="F116" s="9">
        <v>85</v>
      </c>
      <c r="G116" s="9">
        <v>93</v>
      </c>
      <c r="H116" s="9">
        <v>87</v>
      </c>
      <c r="I116" s="9">
        <v>57</v>
      </c>
      <c r="J116" s="9">
        <v>92</v>
      </c>
      <c r="K116" s="9">
        <v>59</v>
      </c>
      <c r="L116" s="9">
        <v>89</v>
      </c>
      <c r="M116" s="9">
        <v>66</v>
      </c>
      <c r="N116" s="9">
        <v>79</v>
      </c>
      <c r="O116" s="9">
        <v>49</v>
      </c>
      <c r="P116" s="9">
        <v>41</v>
      </c>
      <c r="Q116" s="9">
        <v>54</v>
      </c>
      <c r="R116" s="9">
        <v>91</v>
      </c>
      <c r="S116" s="9">
        <v>57</v>
      </c>
      <c r="T116" s="9">
        <v>75</v>
      </c>
      <c r="U116" s="9">
        <v>0</v>
      </c>
      <c r="V116" s="9">
        <v>84</v>
      </c>
      <c r="W116" s="9">
        <v>92</v>
      </c>
      <c r="X116" s="9">
        <v>0</v>
      </c>
      <c r="Y116" s="9">
        <v>81</v>
      </c>
      <c r="Z116" s="9">
        <v>81</v>
      </c>
      <c r="AA116" s="11">
        <f>(E116*5+F116*2+G116*2+H116*3+I116*3+J116*0+K116*2+L116*2+M116*3+N116*1+O116*4+P116*5+Q116*2.5+R116*0+S116*2+T116*3+U116*0+V116*2+W116*2+Y116+Z116)/45.5</f>
        <v>66.813186813186817</v>
      </c>
      <c r="AB116" s="6">
        <v>0</v>
      </c>
      <c r="AC116" s="13">
        <f t="shared" si="4"/>
        <v>66.813186813186817</v>
      </c>
    </row>
    <row r="117" spans="1:29" x14ac:dyDescent="0.2">
      <c r="A117" s="9">
        <v>116</v>
      </c>
      <c r="B117" s="9">
        <v>2021112223</v>
      </c>
      <c r="C117" s="9" t="s">
        <v>13</v>
      </c>
      <c r="D117" s="9" t="s">
        <v>62</v>
      </c>
      <c r="E117" s="9">
        <v>64</v>
      </c>
      <c r="F117" s="10">
        <v>42</v>
      </c>
      <c r="G117" s="9">
        <v>74</v>
      </c>
      <c r="H117" s="9">
        <v>78</v>
      </c>
      <c r="I117" s="9">
        <v>75</v>
      </c>
      <c r="J117" s="9">
        <v>92</v>
      </c>
      <c r="K117" s="9">
        <v>67</v>
      </c>
      <c r="L117" s="9">
        <v>89</v>
      </c>
      <c r="M117" s="9">
        <v>60</v>
      </c>
      <c r="N117" s="9">
        <v>66</v>
      </c>
      <c r="O117" s="9">
        <v>60</v>
      </c>
      <c r="P117" s="9">
        <v>44</v>
      </c>
      <c r="Q117" s="9">
        <v>65</v>
      </c>
      <c r="R117" s="9">
        <v>93</v>
      </c>
      <c r="S117" s="9">
        <v>61</v>
      </c>
      <c r="T117" s="9">
        <v>74</v>
      </c>
      <c r="U117" s="9">
        <v>0</v>
      </c>
      <c r="V117" s="9">
        <v>85</v>
      </c>
      <c r="W117" s="9">
        <v>0</v>
      </c>
      <c r="X117" s="9">
        <v>0</v>
      </c>
      <c r="Y117" s="9">
        <v>83</v>
      </c>
      <c r="Z117" s="9">
        <v>68.099999999999994</v>
      </c>
      <c r="AA117" s="11">
        <f>(E117*5+F117*2+G117*2+H117*3+I117*3+J117*0+K117*2+L117*2+M117*3+N117*1+O117*4+P117*5+Q117*2.5+R117*0+S117*2+T117*3+U117*0+V117*2+Y117+Z117)/43.5</f>
        <v>65.668965517241375</v>
      </c>
      <c r="AB117" s="6">
        <v>0</v>
      </c>
      <c r="AC117" s="13">
        <f t="shared" si="4"/>
        <v>65.668965517241375</v>
      </c>
    </row>
    <row r="118" spans="1:29" x14ac:dyDescent="0.2">
      <c r="A118" s="9">
        <v>117</v>
      </c>
      <c r="B118" s="9">
        <v>2021112312</v>
      </c>
      <c r="C118" s="9" t="s">
        <v>15</v>
      </c>
      <c r="D118" s="9" t="s">
        <v>65</v>
      </c>
      <c r="E118" s="9">
        <v>42</v>
      </c>
      <c r="F118" s="9">
        <v>64</v>
      </c>
      <c r="G118" s="9">
        <v>66</v>
      </c>
      <c r="H118" s="9">
        <v>80</v>
      </c>
      <c r="I118" s="9">
        <v>70</v>
      </c>
      <c r="J118" s="9">
        <v>92</v>
      </c>
      <c r="K118" s="9">
        <v>74</v>
      </c>
      <c r="L118" s="9">
        <v>84</v>
      </c>
      <c r="M118" s="9">
        <v>64</v>
      </c>
      <c r="N118" s="9">
        <v>82</v>
      </c>
      <c r="O118" s="9">
        <v>49</v>
      </c>
      <c r="P118" s="9">
        <v>55</v>
      </c>
      <c r="Q118" s="9">
        <v>71</v>
      </c>
      <c r="R118" s="9">
        <v>81</v>
      </c>
      <c r="S118" s="9">
        <v>71</v>
      </c>
      <c r="T118" s="9">
        <v>75</v>
      </c>
      <c r="U118" s="9">
        <v>0</v>
      </c>
      <c r="V118" s="9">
        <v>0</v>
      </c>
      <c r="W118" s="9">
        <v>0</v>
      </c>
      <c r="X118" s="9">
        <v>0</v>
      </c>
      <c r="Y118" s="9">
        <v>67</v>
      </c>
      <c r="Z118" s="9">
        <v>84.6</v>
      </c>
      <c r="AA118" s="11">
        <f>(E118*5+F118*2+G118*2+H118*3+I118*3+J118*0+K118*2+L118*2+M118*3+N118*1+O118*4+P118*5+Q118*2.5+R118*0+S118*2+T118*3+Y118+Z118)/41.5</f>
        <v>64.508433734939757</v>
      </c>
      <c r="AB118" s="6">
        <v>0</v>
      </c>
      <c r="AC118" s="13">
        <f t="shared" si="4"/>
        <v>64.508433734939757</v>
      </c>
    </row>
    <row r="119" spans="1:29" x14ac:dyDescent="0.2">
      <c r="A119" s="9">
        <v>118</v>
      </c>
      <c r="B119" s="9">
        <v>2021112307</v>
      </c>
      <c r="C119" s="9" t="s">
        <v>13</v>
      </c>
      <c r="D119" s="9" t="s">
        <v>65</v>
      </c>
      <c r="E119" s="9">
        <v>53</v>
      </c>
      <c r="F119" s="9">
        <v>68</v>
      </c>
      <c r="G119" s="9">
        <v>85</v>
      </c>
      <c r="H119" s="9">
        <v>83</v>
      </c>
      <c r="I119" s="9">
        <v>52</v>
      </c>
      <c r="J119" s="9">
        <v>92</v>
      </c>
      <c r="K119" s="9">
        <v>77</v>
      </c>
      <c r="L119" s="9">
        <v>84.5</v>
      </c>
      <c r="M119" s="9">
        <v>63</v>
      </c>
      <c r="N119" s="9">
        <v>81</v>
      </c>
      <c r="O119" s="9">
        <v>36</v>
      </c>
      <c r="P119" s="9">
        <v>51</v>
      </c>
      <c r="Q119" s="9">
        <v>56</v>
      </c>
      <c r="R119" s="9">
        <v>91</v>
      </c>
      <c r="S119" s="9">
        <v>77</v>
      </c>
      <c r="T119" s="9">
        <v>80</v>
      </c>
      <c r="U119" s="9">
        <v>0</v>
      </c>
      <c r="V119" s="9">
        <v>90</v>
      </c>
      <c r="W119" s="9">
        <v>5</v>
      </c>
      <c r="X119" s="9">
        <v>0</v>
      </c>
      <c r="Y119" s="9">
        <v>75</v>
      </c>
      <c r="Z119" s="9">
        <v>85.6</v>
      </c>
      <c r="AA119" s="11">
        <f>(E119*5+F119*2+G119*2+H119*3+I119*3+J119*0+K119*2+L119*2+M119*3+N119*1+O119*4+P119*5+Q119*2.5+R119*0+S119*2+T119*3+U119*0+V119*2+W119*2+Y119+Z119)/45.5</f>
        <v>62.694505494505492</v>
      </c>
      <c r="AB119" s="6">
        <v>0</v>
      </c>
      <c r="AC119" s="13">
        <f t="shared" si="4"/>
        <v>62.694505494505492</v>
      </c>
    </row>
  </sheetData>
  <sortState ref="A2:AC120">
    <sortCondition descending="1" ref="AC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电气</vt:lpstr>
      <vt:lpstr>电子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2022-11-11T08:58:40Z</dcterms:modified>
</cp:coreProperties>
</file>