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27969\Desktop\"/>
    </mc:Choice>
  </mc:AlternateContent>
  <xr:revisionPtr revIDLastSave="0" documentId="13_ncr:1_{B806261A-CEE6-4C05-878A-F02F52DD5BCF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土木" sheetId="1" r:id="rId1"/>
    <sheet name="铁道" sheetId="2" r:id="rId2"/>
    <sheet name="地下" sheetId="3" r:id="rId3"/>
    <sheet name="大数据" sheetId="4" r:id="rId4"/>
    <sheet name="道桥" sheetId="5" r:id="rId5"/>
    <sheet name="造价" sheetId="6" r:id="rId6"/>
  </sheets>
  <definedNames>
    <definedName name="_xlnm._FilterDatabase" localSheetId="4" hidden="1">道桥!$A$1:$P$4</definedName>
    <definedName name="_xlnm._FilterDatabase" localSheetId="2" hidden="1">地下!$A$1:$P$4</definedName>
    <definedName name="_xlnm._FilterDatabase" localSheetId="1" hidden="1">铁道!$A$1:$P$4</definedName>
    <definedName name="_xlnm._FilterDatabase" localSheetId="0" hidden="1">土木!$A$1:$Q$18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" i="5" l="1"/>
  <c r="Q3" i="5"/>
  <c r="H4" i="5"/>
  <c r="H3" i="5"/>
  <c r="F4" i="5"/>
  <c r="F3" i="5"/>
  <c r="D4" i="5"/>
  <c r="D3" i="5"/>
  <c r="Q4" i="4"/>
  <c r="Q3" i="4"/>
  <c r="H4" i="4"/>
  <c r="H3" i="4"/>
  <c r="F4" i="4"/>
  <c r="F3" i="4"/>
  <c r="D4" i="4"/>
  <c r="D3" i="4"/>
  <c r="Q4" i="3"/>
  <c r="Q3" i="3"/>
  <c r="P4" i="3"/>
  <c r="P3" i="3"/>
  <c r="N4" i="3"/>
  <c r="N3" i="3"/>
  <c r="H4" i="3"/>
  <c r="H3" i="3"/>
  <c r="F4" i="3"/>
  <c r="F3" i="3"/>
  <c r="D4" i="3"/>
  <c r="D3" i="3"/>
  <c r="Q4" i="2"/>
  <c r="Q3" i="2"/>
  <c r="P4" i="2"/>
  <c r="P3" i="2"/>
  <c r="N4" i="2"/>
  <c r="N3" i="2"/>
  <c r="H4" i="2"/>
  <c r="H3" i="2"/>
  <c r="F4" i="2"/>
  <c r="F3" i="2"/>
  <c r="D4" i="2"/>
  <c r="D3" i="2"/>
  <c r="Q18" i="1"/>
  <c r="Q8" i="1"/>
  <c r="Q14" i="1"/>
  <c r="Q13" i="1"/>
  <c r="Q11" i="1"/>
  <c r="Q17" i="1"/>
  <c r="Q6" i="1"/>
  <c r="Q15" i="1"/>
  <c r="Q12" i="1"/>
  <c r="P10" i="1"/>
  <c r="Q10" i="1" s="1"/>
  <c r="P5" i="1"/>
  <c r="Q5" i="1" s="1"/>
  <c r="P3" i="1"/>
  <c r="Q3" i="1" s="1"/>
  <c r="P18" i="1"/>
  <c r="P8" i="1"/>
  <c r="P14" i="1"/>
  <c r="P7" i="1"/>
  <c r="Q7" i="1" s="1"/>
  <c r="P13" i="1"/>
  <c r="P16" i="1"/>
  <c r="P11" i="1"/>
  <c r="P17" i="1"/>
  <c r="P6" i="1"/>
  <c r="P4" i="1"/>
  <c r="Q4" i="1" s="1"/>
  <c r="P15" i="1"/>
  <c r="P12" i="1"/>
  <c r="P9" i="1"/>
  <c r="N10" i="1"/>
  <c r="N5" i="1"/>
  <c r="N3" i="1"/>
  <c r="N18" i="1"/>
  <c r="N8" i="1"/>
  <c r="N14" i="1"/>
  <c r="N7" i="1"/>
  <c r="N13" i="1"/>
  <c r="N16" i="1"/>
  <c r="Q16" i="1" s="1"/>
  <c r="N11" i="1"/>
  <c r="N17" i="1"/>
  <c r="N6" i="1"/>
  <c r="N4" i="1"/>
  <c r="N15" i="1"/>
  <c r="N12" i="1"/>
  <c r="N9" i="1"/>
  <c r="Q9" i="1" s="1"/>
  <c r="H10" i="1"/>
  <c r="H5" i="1"/>
  <c r="H3" i="1"/>
  <c r="H18" i="1"/>
  <c r="H8" i="1"/>
  <c r="H14" i="1"/>
  <c r="H7" i="1"/>
  <c r="H13" i="1"/>
  <c r="H16" i="1"/>
  <c r="H11" i="1"/>
  <c r="H17" i="1"/>
  <c r="H6" i="1"/>
  <c r="H4" i="1"/>
  <c r="H15" i="1"/>
  <c r="H12" i="1"/>
  <c r="H9" i="1"/>
  <c r="F10" i="1"/>
  <c r="F5" i="1"/>
  <c r="F3" i="1"/>
  <c r="F18" i="1"/>
  <c r="F8" i="1"/>
  <c r="F14" i="1"/>
  <c r="F7" i="1"/>
  <c r="F13" i="1"/>
  <c r="F16" i="1"/>
  <c r="F11" i="1"/>
  <c r="F17" i="1"/>
  <c r="F6" i="1"/>
  <c r="F4" i="1"/>
  <c r="F15" i="1"/>
  <c r="F12" i="1"/>
  <c r="F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聂文杰</author>
  </authors>
  <commentList>
    <comment ref="H9" authorId="0" shapeId="0" xr:uid="{270FEEBE-02C5-4F45-9719-B70C2B76C1A0}">
      <text>
        <r>
          <rPr>
            <b/>
            <sz val="9"/>
            <color indexed="81"/>
            <rFont val="宋体"/>
            <family val="3"/>
            <charset val="134"/>
          </rPr>
          <t>聂文杰: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<sst xmlns="http://schemas.openxmlformats.org/spreadsheetml/2006/main" count="133" uniqueCount="39">
  <si>
    <t>2025-2026学年本科2025级土木风云榜</t>
  </si>
  <si>
    <t>排名</t>
  </si>
  <si>
    <t>班级</t>
  </si>
  <si>
    <t>优秀学生率</t>
  </si>
  <si>
    <t>得分</t>
  </si>
  <si>
    <t>一次通过率</t>
  </si>
  <si>
    <t>文明寝室率</t>
  </si>
  <si>
    <t>党员人数</t>
  </si>
  <si>
    <t>处分率</t>
  </si>
  <si>
    <t>四级通过率</t>
  </si>
  <si>
    <t>六级通过率</t>
  </si>
  <si>
    <t>总分</t>
  </si>
  <si>
    <t>土木2025-01班</t>
  </si>
  <si>
    <t>土木2025-02班</t>
  </si>
  <si>
    <t>土木2025-03班</t>
  </si>
  <si>
    <t>土木2025-04班</t>
  </si>
  <si>
    <t>土木2025-05班</t>
  </si>
  <si>
    <t>土木2025-06班</t>
  </si>
  <si>
    <t>土木2025-07班</t>
  </si>
  <si>
    <t>土木2025-08班</t>
  </si>
  <si>
    <t>土木2025-09班</t>
  </si>
  <si>
    <t>土木2025-10班</t>
  </si>
  <si>
    <t>土木2025-11班</t>
  </si>
  <si>
    <t>土木2025-12班</t>
  </si>
  <si>
    <t>土木2025-13班</t>
  </si>
  <si>
    <t>土木2025-14班</t>
  </si>
  <si>
    <t>土木2025-15班</t>
  </si>
  <si>
    <t>土木2025-16班</t>
  </si>
  <si>
    <t>一次性通过率</t>
  </si>
  <si>
    <t>铁道2025-01班</t>
  </si>
  <si>
    <t>铁道2025-02班</t>
  </si>
  <si>
    <t>2025-2025学年本科2025级土木风云榜</t>
  </si>
  <si>
    <t>地下2025-01班</t>
  </si>
  <si>
    <t>地下2025-02班</t>
  </si>
  <si>
    <t>大数据2025-01班</t>
  </si>
  <si>
    <t>大数据2025-02班</t>
  </si>
  <si>
    <t>道桥2025-01班</t>
  </si>
  <si>
    <t>道桥2025-02班</t>
  </si>
  <si>
    <t>造价2025-01班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</si>
</sst>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.00_ "/>
    <numFmt numFmtId="177" formatCode="0_ "/>
  </numFmts>
  <fonts count="8" x14ac:knownFonts="1">
    <font>
      <sz val="11"/>
      <color theme="1"/>
      <name val="等线"/>
      <charset val="134"/>
      <scheme val="minor"/>
    </font>
    <font>
      <sz val="20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name val="等线"/>
      <family val="3"/>
      <charset val="134"/>
    </font>
    <font>
      <sz val="20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10" fontId="0" fillId="0" borderId="0" xfId="0" applyNumberFormat="1">
      <alignment vertical="center"/>
    </xf>
    <xf numFmtId="9" fontId="0" fillId="0" borderId="0" xfId="0" applyNumberForma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workbookViewId="0">
      <selection activeCell="A19" sqref="A19"/>
    </sheetView>
  </sheetViews>
  <sheetFormatPr defaultColWidth="9" defaultRowHeight="14" x14ac:dyDescent="0.3"/>
  <cols>
    <col min="1" max="1" width="5.5" customWidth="1"/>
    <col min="2" max="2" width="20.5" customWidth="1"/>
    <col min="3" max="3" width="9.5" style="9" customWidth="1"/>
    <col min="4" max="4" width="14.75" customWidth="1"/>
    <col min="5" max="5" width="16.08203125" style="9" customWidth="1"/>
    <col min="6" max="6" width="14.08203125" customWidth="1"/>
    <col min="7" max="7" width="11.58203125" style="9" customWidth="1"/>
    <col min="8" max="8" width="11.9140625" customWidth="1"/>
    <col min="9" max="9" width="9.5" customWidth="1"/>
    <col min="10" max="10" width="5.5" customWidth="1"/>
    <col min="11" max="11" width="9" customWidth="1"/>
    <col min="12" max="12" width="5.5" customWidth="1"/>
    <col min="13" max="13" width="13.83203125" style="9" customWidth="1"/>
    <col min="14" max="14" width="5.5" customWidth="1"/>
    <col min="15" max="15" width="15" style="9" customWidth="1"/>
    <col min="16" max="16" width="5.75" customWidth="1"/>
    <col min="17" max="17" width="10.25" customWidth="1"/>
  </cols>
  <sheetData>
    <row r="1" spans="1:17" ht="31" customHeight="1" x14ac:dyDescent="0.3">
      <c r="A1" s="11" t="s">
        <v>0</v>
      </c>
      <c r="B1" s="12"/>
      <c r="C1" s="13"/>
      <c r="D1" s="12"/>
      <c r="E1" s="13"/>
      <c r="F1" s="12"/>
      <c r="G1" s="13"/>
      <c r="H1" s="12"/>
      <c r="I1" s="12"/>
      <c r="J1" s="12"/>
      <c r="K1" s="12"/>
      <c r="L1" s="12"/>
      <c r="M1" s="13"/>
      <c r="N1" s="12"/>
      <c r="O1" s="13"/>
      <c r="P1" s="12"/>
      <c r="Q1" s="12"/>
    </row>
    <row r="2" spans="1:17" x14ac:dyDescent="0.3">
      <c r="A2" s="1" t="s">
        <v>1</v>
      </c>
      <c r="B2" s="1" t="s">
        <v>2</v>
      </c>
      <c r="C2" s="2" t="s">
        <v>3</v>
      </c>
      <c r="D2" s="1" t="s">
        <v>4</v>
      </c>
      <c r="E2" s="3" t="s">
        <v>5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2" t="s">
        <v>9</v>
      </c>
      <c r="N2" s="1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" t="s">
        <v>15</v>
      </c>
      <c r="C3" s="5">
        <v>0.32</v>
      </c>
      <c r="D3" s="7">
        <v>6</v>
      </c>
      <c r="E3" s="5">
        <v>0.9042</v>
      </c>
      <c r="F3" s="15">
        <f>E3*20</f>
        <v>18.084</v>
      </c>
      <c r="G3" s="5">
        <v>0.88</v>
      </c>
      <c r="H3" s="16">
        <f>G3*12</f>
        <v>10.56</v>
      </c>
      <c r="I3" s="7">
        <v>0</v>
      </c>
      <c r="J3" s="7">
        <v>0</v>
      </c>
      <c r="K3" s="7">
        <v>0</v>
      </c>
      <c r="L3" s="7">
        <v>10</v>
      </c>
      <c r="M3" s="5">
        <v>0.84</v>
      </c>
      <c r="N3" s="15">
        <f>M3*10</f>
        <v>8.4</v>
      </c>
      <c r="O3" s="5">
        <v>0.32</v>
      </c>
      <c r="P3" s="15">
        <f>O3*10</f>
        <v>3.2</v>
      </c>
      <c r="Q3" s="16">
        <f>P3+N3+L3+J3+H3+F3+D3</f>
        <v>56.244</v>
      </c>
    </row>
    <row r="4" spans="1:17" x14ac:dyDescent="0.3">
      <c r="A4" s="1">
        <v>1</v>
      </c>
      <c r="B4" s="1" t="s">
        <v>25</v>
      </c>
      <c r="C4" s="5">
        <v>0.32</v>
      </c>
      <c r="D4" s="7">
        <v>6</v>
      </c>
      <c r="E4" s="5">
        <v>0.89639999999999997</v>
      </c>
      <c r="F4" s="15">
        <f>E4*20</f>
        <v>17.928000000000001</v>
      </c>
      <c r="G4" s="5">
        <v>1</v>
      </c>
      <c r="H4" s="16">
        <f>G4*12</f>
        <v>12</v>
      </c>
      <c r="I4" s="7">
        <v>0</v>
      </c>
      <c r="J4" s="7">
        <v>0</v>
      </c>
      <c r="K4" s="7">
        <v>0</v>
      </c>
      <c r="L4" s="7">
        <v>10</v>
      </c>
      <c r="M4" s="5">
        <v>0.8</v>
      </c>
      <c r="N4" s="15">
        <f>M4*10</f>
        <v>8</v>
      </c>
      <c r="O4" s="5">
        <v>0.16</v>
      </c>
      <c r="P4" s="15">
        <f>O4*10</f>
        <v>1.6</v>
      </c>
      <c r="Q4" s="16">
        <f>P4+N4+L4+J4+H4+F4+D4</f>
        <v>55.528000000000006</v>
      </c>
    </row>
    <row r="5" spans="1:17" x14ac:dyDescent="0.3">
      <c r="A5" s="1">
        <v>3</v>
      </c>
      <c r="B5" s="1" t="s">
        <v>14</v>
      </c>
      <c r="C5" s="5">
        <v>0.34620000000000001</v>
      </c>
      <c r="D5" s="7">
        <v>6</v>
      </c>
      <c r="E5" s="5">
        <v>0.91859999999999997</v>
      </c>
      <c r="F5" s="15">
        <f>E5*20</f>
        <v>18.372</v>
      </c>
      <c r="G5" s="5">
        <v>0.92310000000000003</v>
      </c>
      <c r="H5" s="16">
        <f>G5*12</f>
        <v>11.077200000000001</v>
      </c>
      <c r="I5" s="7">
        <v>0</v>
      </c>
      <c r="J5" s="7">
        <v>0</v>
      </c>
      <c r="K5" s="7">
        <v>0</v>
      </c>
      <c r="L5" s="7">
        <v>10</v>
      </c>
      <c r="M5" s="5">
        <v>0.80769999999999997</v>
      </c>
      <c r="N5" s="15">
        <f>M5*10</f>
        <v>8.077</v>
      </c>
      <c r="O5" s="5">
        <v>0.1923</v>
      </c>
      <c r="P5" s="15">
        <f>O5*10</f>
        <v>1.923</v>
      </c>
      <c r="Q5" s="16">
        <f>P5+N5+L5+J5+H5+F5+D5</f>
        <v>55.449200000000005</v>
      </c>
    </row>
    <row r="6" spans="1:17" x14ac:dyDescent="0.3">
      <c r="A6" s="1">
        <v>3</v>
      </c>
      <c r="B6" s="1" t="s">
        <v>24</v>
      </c>
      <c r="C6" s="5">
        <v>0.42309999999999998</v>
      </c>
      <c r="D6" s="7">
        <v>8</v>
      </c>
      <c r="E6" s="5">
        <v>0.90480000000000005</v>
      </c>
      <c r="F6" s="15">
        <f>E6*20</f>
        <v>18.096</v>
      </c>
      <c r="G6" s="5">
        <v>0.76919999999999999</v>
      </c>
      <c r="H6" s="16">
        <f>G6*12</f>
        <v>9.2303999999999995</v>
      </c>
      <c r="I6" s="7">
        <v>0</v>
      </c>
      <c r="J6" s="7">
        <v>0</v>
      </c>
      <c r="K6" s="7">
        <v>0</v>
      </c>
      <c r="L6" s="7">
        <v>10</v>
      </c>
      <c r="M6" s="5">
        <v>0.88460000000000005</v>
      </c>
      <c r="N6" s="15">
        <f>M6*10</f>
        <v>8.8460000000000001</v>
      </c>
      <c r="O6" s="5">
        <v>7.6899999999999996E-2</v>
      </c>
      <c r="P6" s="15">
        <f>O6*10</f>
        <v>0.76899999999999991</v>
      </c>
      <c r="Q6" s="16">
        <f>P6+N6+L6+J6+H6+F6+D6</f>
        <v>54.941400000000002</v>
      </c>
    </row>
    <row r="7" spans="1:17" x14ac:dyDescent="0.3">
      <c r="A7" s="1">
        <v>5</v>
      </c>
      <c r="B7" s="1" t="s">
        <v>19</v>
      </c>
      <c r="C7" s="5">
        <v>0.1923</v>
      </c>
      <c r="D7" s="7">
        <v>3</v>
      </c>
      <c r="E7" s="5">
        <v>0.90739999999999998</v>
      </c>
      <c r="F7" s="15">
        <f>E7*20</f>
        <v>18.148</v>
      </c>
      <c r="G7" s="5">
        <v>0.84619999999999995</v>
      </c>
      <c r="H7" s="16">
        <f>G7*12</f>
        <v>10.154399999999999</v>
      </c>
      <c r="I7" s="7">
        <v>0</v>
      </c>
      <c r="J7" s="7">
        <v>0</v>
      </c>
      <c r="K7" s="7">
        <v>0</v>
      </c>
      <c r="L7" s="7">
        <v>10</v>
      </c>
      <c r="M7" s="5">
        <v>0.96150000000000002</v>
      </c>
      <c r="N7" s="15">
        <f>M7*10</f>
        <v>9.6150000000000002</v>
      </c>
      <c r="O7" s="5">
        <v>0.30769999999999997</v>
      </c>
      <c r="P7" s="15">
        <f>O7*10</f>
        <v>3.077</v>
      </c>
      <c r="Q7" s="16">
        <f>P7+N7+L7+J7+H7+F7+D7</f>
        <v>53.994399999999999</v>
      </c>
    </row>
    <row r="8" spans="1:17" x14ac:dyDescent="0.3">
      <c r="A8" s="1">
        <v>6</v>
      </c>
      <c r="B8" s="1" t="s">
        <v>17</v>
      </c>
      <c r="C8" s="5">
        <v>0.5</v>
      </c>
      <c r="D8" s="7">
        <v>9</v>
      </c>
      <c r="E8" s="5">
        <v>0.93679999999999997</v>
      </c>
      <c r="F8" s="15">
        <f>E8*20</f>
        <v>18.736000000000001</v>
      </c>
      <c r="G8" s="5">
        <v>0.34620000000000001</v>
      </c>
      <c r="H8" s="16">
        <f>G8*12</f>
        <v>4.1543999999999999</v>
      </c>
      <c r="I8" s="7">
        <v>0</v>
      </c>
      <c r="J8" s="7">
        <v>0</v>
      </c>
      <c r="K8" s="7">
        <v>0</v>
      </c>
      <c r="L8" s="7">
        <v>10</v>
      </c>
      <c r="M8" s="5">
        <v>0.88460000000000005</v>
      </c>
      <c r="N8" s="15">
        <f>M8*10</f>
        <v>8.8460000000000001</v>
      </c>
      <c r="O8" s="5">
        <v>0.26919999999999999</v>
      </c>
      <c r="P8" s="15">
        <f>O8*10</f>
        <v>2.6920000000000002</v>
      </c>
      <c r="Q8" s="16">
        <f>P8+N8+L8+J8+H8+F8+D8</f>
        <v>53.428399999999996</v>
      </c>
    </row>
    <row r="9" spans="1:17" x14ac:dyDescent="0.3">
      <c r="A9" s="1">
        <v>7</v>
      </c>
      <c r="B9" s="1" t="s">
        <v>12</v>
      </c>
      <c r="C9" s="5">
        <v>0.46150000000000002</v>
      </c>
      <c r="D9" s="7">
        <v>8</v>
      </c>
      <c r="E9" s="5">
        <v>0.93840000000000001</v>
      </c>
      <c r="F9" s="15">
        <f>E9*20</f>
        <v>18.768000000000001</v>
      </c>
      <c r="G9" s="5">
        <v>0.42309999999999998</v>
      </c>
      <c r="H9" s="16">
        <f>G9*12</f>
        <v>5.0771999999999995</v>
      </c>
      <c r="I9" s="7">
        <v>0</v>
      </c>
      <c r="J9" s="7">
        <v>0</v>
      </c>
      <c r="K9" s="7">
        <v>0</v>
      </c>
      <c r="L9" s="7">
        <v>10</v>
      </c>
      <c r="M9" s="5">
        <v>0.88460000000000005</v>
      </c>
      <c r="N9" s="15">
        <f>M9*10</f>
        <v>8.8460000000000001</v>
      </c>
      <c r="O9" s="5">
        <v>0.1154</v>
      </c>
      <c r="P9" s="15">
        <f>O9*10</f>
        <v>1.1539999999999999</v>
      </c>
      <c r="Q9" s="16">
        <f>P9+N9+L9+J9+H9+F9+D9</f>
        <v>51.845199999999998</v>
      </c>
    </row>
    <row r="10" spans="1:17" x14ac:dyDescent="0.3">
      <c r="A10" s="1">
        <v>8</v>
      </c>
      <c r="B10" s="1" t="s">
        <v>13</v>
      </c>
      <c r="C10" s="5">
        <v>0.33329999999999999</v>
      </c>
      <c r="D10" s="7">
        <v>6</v>
      </c>
      <c r="E10" s="5">
        <v>0.94740000000000002</v>
      </c>
      <c r="F10" s="15">
        <f>E10*20</f>
        <v>18.948</v>
      </c>
      <c r="G10" s="5">
        <v>0.44440000000000002</v>
      </c>
      <c r="H10" s="16">
        <f>G10*12</f>
        <v>5.3328000000000007</v>
      </c>
      <c r="I10" s="7">
        <v>0</v>
      </c>
      <c r="J10" s="7">
        <v>0</v>
      </c>
      <c r="K10" s="7">
        <v>0</v>
      </c>
      <c r="L10" s="7">
        <v>10</v>
      </c>
      <c r="M10" s="5">
        <v>0.85189999999999999</v>
      </c>
      <c r="N10" s="15">
        <f>M10*10</f>
        <v>8.5190000000000001</v>
      </c>
      <c r="O10" s="5">
        <v>0.25929999999999997</v>
      </c>
      <c r="P10" s="15">
        <f>O10*10</f>
        <v>2.593</v>
      </c>
      <c r="Q10" s="16">
        <f>P10+N10+L10+J10+H10+F10+D10</f>
        <v>51.392800000000001</v>
      </c>
    </row>
    <row r="11" spans="1:17" x14ac:dyDescent="0.3">
      <c r="A11" s="1">
        <v>8</v>
      </c>
      <c r="B11" s="1" t="s">
        <v>22</v>
      </c>
      <c r="C11" s="5">
        <v>0.23080000000000001</v>
      </c>
      <c r="D11" s="7">
        <v>4</v>
      </c>
      <c r="E11" s="5">
        <v>0.91600000000000004</v>
      </c>
      <c r="F11" s="15">
        <f>E11*20</f>
        <v>18.32</v>
      </c>
      <c r="G11" s="5">
        <v>0.76919999999999999</v>
      </c>
      <c r="H11" s="16">
        <f>G11*12</f>
        <v>9.2303999999999995</v>
      </c>
      <c r="I11" s="7">
        <v>0</v>
      </c>
      <c r="J11" s="7">
        <v>0</v>
      </c>
      <c r="K11" s="7">
        <v>0</v>
      </c>
      <c r="L11" s="7">
        <v>10</v>
      </c>
      <c r="M11" s="5">
        <v>0.88460000000000005</v>
      </c>
      <c r="N11" s="15">
        <f>M11*10</f>
        <v>8.8460000000000001</v>
      </c>
      <c r="O11" s="5">
        <v>7.6899999999999996E-2</v>
      </c>
      <c r="P11" s="15">
        <f>O11*10</f>
        <v>0.76899999999999991</v>
      </c>
      <c r="Q11" s="16">
        <f>P11+N11+L11+J11+H11+F11+D11</f>
        <v>51.165400000000005</v>
      </c>
    </row>
    <row r="12" spans="1:17" x14ac:dyDescent="0.3">
      <c r="A12" s="1">
        <v>8</v>
      </c>
      <c r="B12" s="1" t="s">
        <v>27</v>
      </c>
      <c r="C12" s="5">
        <v>0.375</v>
      </c>
      <c r="D12" s="7">
        <v>7</v>
      </c>
      <c r="E12" s="5">
        <v>0.85070000000000001</v>
      </c>
      <c r="F12" s="15">
        <f>E12*20</f>
        <v>17.013999999999999</v>
      </c>
      <c r="G12" s="5">
        <v>0.58330000000000004</v>
      </c>
      <c r="H12" s="16">
        <f>G12*12</f>
        <v>6.9996000000000009</v>
      </c>
      <c r="I12" s="7">
        <v>0</v>
      </c>
      <c r="J12" s="7">
        <v>0</v>
      </c>
      <c r="K12" s="7">
        <v>0</v>
      </c>
      <c r="L12" s="7">
        <v>10</v>
      </c>
      <c r="M12" s="5">
        <v>0.83330000000000004</v>
      </c>
      <c r="N12" s="15">
        <f>M12*10</f>
        <v>8.3330000000000002</v>
      </c>
      <c r="O12" s="5">
        <v>0.16669999999999999</v>
      </c>
      <c r="P12" s="15">
        <f>O12*10</f>
        <v>1.6669999999999998</v>
      </c>
      <c r="Q12" s="16">
        <f>P12+N12+L12+J12+H12+F12+D12</f>
        <v>51.013599999999997</v>
      </c>
    </row>
    <row r="13" spans="1:17" x14ac:dyDescent="0.3">
      <c r="A13" s="1">
        <v>11</v>
      </c>
      <c r="B13" s="1" t="s">
        <v>20</v>
      </c>
      <c r="C13" s="5">
        <v>0.2</v>
      </c>
      <c r="D13" s="7">
        <v>4</v>
      </c>
      <c r="E13" s="5">
        <v>0.93530000000000002</v>
      </c>
      <c r="F13" s="15">
        <f>E13*20</f>
        <v>18.706</v>
      </c>
      <c r="G13" s="5">
        <v>0.88</v>
      </c>
      <c r="H13" s="16">
        <f>G13*12</f>
        <v>10.56</v>
      </c>
      <c r="I13" s="7">
        <v>0</v>
      </c>
      <c r="J13" s="7">
        <v>0</v>
      </c>
      <c r="K13" s="7">
        <v>2</v>
      </c>
      <c r="L13" s="7">
        <v>6</v>
      </c>
      <c r="M13" s="5">
        <v>0.84</v>
      </c>
      <c r="N13" s="15">
        <f>M13*10</f>
        <v>8.4</v>
      </c>
      <c r="O13" s="5">
        <v>0.28000000000000003</v>
      </c>
      <c r="P13" s="15">
        <f>O13*10</f>
        <v>2.8000000000000003</v>
      </c>
      <c r="Q13" s="16">
        <f>P13+N13+L13+J13+H13+F13+D13</f>
        <v>50.466000000000008</v>
      </c>
    </row>
    <row r="14" spans="1:17" x14ac:dyDescent="0.3">
      <c r="A14" s="1">
        <v>11</v>
      </c>
      <c r="B14" s="1" t="s">
        <v>18</v>
      </c>
      <c r="C14" s="5">
        <v>0.22220000000000001</v>
      </c>
      <c r="D14" s="1">
        <v>4</v>
      </c>
      <c r="E14" s="5">
        <v>0.90800000000000003</v>
      </c>
      <c r="F14" s="15">
        <f>E14*20</f>
        <v>18.16</v>
      </c>
      <c r="G14" s="5">
        <v>0.59260000000000002</v>
      </c>
      <c r="H14" s="16">
        <f>G14*12</f>
        <v>7.1112000000000002</v>
      </c>
      <c r="I14" s="7">
        <v>0</v>
      </c>
      <c r="J14" s="7">
        <v>0</v>
      </c>
      <c r="K14" s="7">
        <v>0</v>
      </c>
      <c r="L14" s="7">
        <v>10</v>
      </c>
      <c r="M14" s="5">
        <v>0.88890000000000002</v>
      </c>
      <c r="N14" s="15">
        <f>M14*10</f>
        <v>8.8889999999999993</v>
      </c>
      <c r="O14" s="5">
        <v>0.1852</v>
      </c>
      <c r="P14" s="15">
        <f>O14*10</f>
        <v>1.8520000000000001</v>
      </c>
      <c r="Q14" s="16">
        <f>P14+N14+L14+J14+H14+F14+D14</f>
        <v>50.0122</v>
      </c>
    </row>
    <row r="15" spans="1:17" x14ac:dyDescent="0.3">
      <c r="A15" s="1">
        <v>11</v>
      </c>
      <c r="B15" s="1" t="s">
        <v>26</v>
      </c>
      <c r="C15" s="5">
        <v>0.20830000000000001</v>
      </c>
      <c r="D15" s="7">
        <v>4</v>
      </c>
      <c r="E15" s="5">
        <v>0.89</v>
      </c>
      <c r="F15" s="15">
        <f>E15*20</f>
        <v>17.8</v>
      </c>
      <c r="G15" s="5">
        <v>0.66669999999999996</v>
      </c>
      <c r="H15" s="16">
        <f>G15*12</f>
        <v>8.0003999999999991</v>
      </c>
      <c r="I15" s="7">
        <v>0</v>
      </c>
      <c r="J15" s="7">
        <v>0</v>
      </c>
      <c r="K15" s="7">
        <v>0</v>
      </c>
      <c r="L15" s="7">
        <v>10</v>
      </c>
      <c r="M15" s="5">
        <v>0.91669999999999996</v>
      </c>
      <c r="N15" s="15">
        <f>M15*10</f>
        <v>9.1669999999999998</v>
      </c>
      <c r="O15" s="5">
        <v>8.3299999999999999E-2</v>
      </c>
      <c r="P15" s="15">
        <f>O15*10</f>
        <v>0.83299999999999996</v>
      </c>
      <c r="Q15" s="16">
        <f>P15+N15+L15+J15+H15+F15+D15</f>
        <v>49.800399999999996</v>
      </c>
    </row>
    <row r="16" spans="1:17" x14ac:dyDescent="0.3">
      <c r="A16" s="1">
        <v>14</v>
      </c>
      <c r="B16" s="1" t="s">
        <v>21</v>
      </c>
      <c r="C16" s="5">
        <v>0.1923</v>
      </c>
      <c r="D16" s="1">
        <v>3</v>
      </c>
      <c r="E16" s="5">
        <v>0.87709999999999999</v>
      </c>
      <c r="F16" s="15">
        <f>E16*20</f>
        <v>17.542000000000002</v>
      </c>
      <c r="G16" s="5">
        <v>0.73080000000000001</v>
      </c>
      <c r="H16" s="16">
        <f>G16*12</f>
        <v>8.7696000000000005</v>
      </c>
      <c r="I16" s="7">
        <v>0</v>
      </c>
      <c r="J16" s="7">
        <v>0</v>
      </c>
      <c r="K16" s="7">
        <v>1</v>
      </c>
      <c r="L16" s="7">
        <v>8</v>
      </c>
      <c r="M16" s="5">
        <v>0.76919999999999999</v>
      </c>
      <c r="N16" s="15">
        <f>M16*10</f>
        <v>7.6920000000000002</v>
      </c>
      <c r="O16" s="5">
        <v>0.30769999999999997</v>
      </c>
      <c r="P16" s="15">
        <f>O16*10</f>
        <v>3.077</v>
      </c>
      <c r="Q16" s="16">
        <f>P16+N16+L16+J16+H16+F16+D16</f>
        <v>48.080600000000004</v>
      </c>
    </row>
    <row r="17" spans="1:17" x14ac:dyDescent="0.3">
      <c r="A17" s="1">
        <v>14</v>
      </c>
      <c r="B17" s="1" t="s">
        <v>23</v>
      </c>
      <c r="C17" s="5">
        <v>0.24</v>
      </c>
      <c r="D17" s="7">
        <v>4</v>
      </c>
      <c r="E17" s="5">
        <v>0.88370000000000004</v>
      </c>
      <c r="F17" s="15">
        <f>E17*20</f>
        <v>17.673999999999999</v>
      </c>
      <c r="G17" s="5">
        <v>0.44</v>
      </c>
      <c r="H17" s="16">
        <f>G17*12</f>
        <v>5.28</v>
      </c>
      <c r="I17" s="7">
        <v>0</v>
      </c>
      <c r="J17" s="7">
        <v>0</v>
      </c>
      <c r="K17" s="7">
        <v>0</v>
      </c>
      <c r="L17" s="7">
        <v>10</v>
      </c>
      <c r="M17" s="5">
        <v>0.92</v>
      </c>
      <c r="N17" s="15">
        <f>M17*10</f>
        <v>9.2000000000000011</v>
      </c>
      <c r="O17" s="5">
        <v>0.16</v>
      </c>
      <c r="P17" s="15">
        <f>O17*10</f>
        <v>1.6</v>
      </c>
      <c r="Q17" s="16">
        <f>P17+N17+L17+J17+H17+F17+D17</f>
        <v>47.754000000000005</v>
      </c>
    </row>
    <row r="18" spans="1:17" x14ac:dyDescent="0.3">
      <c r="A18" s="1">
        <v>14</v>
      </c>
      <c r="B18" s="1" t="s">
        <v>16</v>
      </c>
      <c r="C18" s="5">
        <v>0.23080000000000001</v>
      </c>
      <c r="D18" s="7">
        <v>4</v>
      </c>
      <c r="E18" s="5">
        <v>0.92900000000000005</v>
      </c>
      <c r="F18" s="15">
        <f>E18*20</f>
        <v>18.580000000000002</v>
      </c>
      <c r="G18" s="5">
        <v>0.46150000000000002</v>
      </c>
      <c r="H18" s="16">
        <f>G18*12</f>
        <v>5.5380000000000003</v>
      </c>
      <c r="I18" s="7">
        <v>0</v>
      </c>
      <c r="J18" s="7">
        <v>0</v>
      </c>
      <c r="K18" s="7">
        <v>0</v>
      </c>
      <c r="L18" s="7">
        <v>10</v>
      </c>
      <c r="M18" s="5">
        <v>0.80769999999999997</v>
      </c>
      <c r="N18" s="15">
        <f>M18*10</f>
        <v>8.077</v>
      </c>
      <c r="O18" s="5">
        <v>0.15379999999999999</v>
      </c>
      <c r="P18" s="15">
        <f>O18*10</f>
        <v>1.5379999999999998</v>
      </c>
      <c r="Q18" s="16">
        <f>P18+N18+L18+J18+H18+F18+D18</f>
        <v>47.733000000000004</v>
      </c>
    </row>
    <row r="19" spans="1:17" x14ac:dyDescent="0.3">
      <c r="C19"/>
      <c r="E19"/>
      <c r="G19"/>
      <c r="M19"/>
      <c r="O19"/>
    </row>
    <row r="20" spans="1:17" x14ac:dyDescent="0.3">
      <c r="C20"/>
      <c r="E20"/>
      <c r="G20"/>
      <c r="M20"/>
      <c r="O20"/>
    </row>
    <row r="21" spans="1:17" x14ac:dyDescent="0.3">
      <c r="C21"/>
      <c r="E21"/>
      <c r="G21"/>
      <c r="M21"/>
      <c r="O21"/>
    </row>
    <row r="22" spans="1:17" x14ac:dyDescent="0.3">
      <c r="C22"/>
      <c r="E22"/>
      <c r="G22"/>
      <c r="M22"/>
      <c r="O22"/>
    </row>
    <row r="23" spans="1:17" x14ac:dyDescent="0.3">
      <c r="C23"/>
      <c r="E23"/>
      <c r="G23"/>
      <c r="M23"/>
      <c r="O23"/>
    </row>
    <row r="24" spans="1:17" x14ac:dyDescent="0.3">
      <c r="C24"/>
      <c r="E24"/>
      <c r="G24"/>
      <c r="M24"/>
      <c r="O24"/>
    </row>
    <row r="25" spans="1:17" x14ac:dyDescent="0.3">
      <c r="C25"/>
      <c r="E25"/>
      <c r="G25"/>
      <c r="M25"/>
      <c r="O25"/>
    </row>
    <row r="26" spans="1:17" x14ac:dyDescent="0.3">
      <c r="C26"/>
      <c r="E26"/>
      <c r="G26"/>
      <c r="M26"/>
      <c r="O26"/>
    </row>
    <row r="27" spans="1:17" x14ac:dyDescent="0.3">
      <c r="E27" s="5"/>
    </row>
    <row r="28" spans="1:17" x14ac:dyDescent="0.3">
      <c r="E28" s="5"/>
    </row>
    <row r="29" spans="1:17" x14ac:dyDescent="0.3">
      <c r="E29" s="5"/>
    </row>
  </sheetData>
  <autoFilter ref="A1:Q18" xr:uid="{00000000-0009-0000-0000-000000000000}">
    <sortState xmlns:xlrd2="http://schemas.microsoft.com/office/spreadsheetml/2017/richdata2" ref="A2:Q18">
      <sortCondition descending="1" ref="Q3:Q18"/>
    </sortState>
  </autoFilter>
  <mergeCells count="1">
    <mergeCell ref="A1:Q1"/>
  </mergeCells>
  <phoneticPr fontId="5" type="noConversion"/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4"/>
  <sheetViews>
    <sheetView workbookViewId="0">
      <selection activeCell="B8" sqref="B8"/>
    </sheetView>
  </sheetViews>
  <sheetFormatPr defaultColWidth="9" defaultRowHeight="14" x14ac:dyDescent="0.3"/>
  <cols>
    <col min="1" max="1" width="5.5" customWidth="1"/>
    <col min="2" max="2" width="15" customWidth="1"/>
    <col min="3" max="3" width="8.5" customWidth="1"/>
    <col min="5" max="5" width="16.08203125" customWidth="1"/>
    <col min="6" max="6" width="7" customWidth="1"/>
    <col min="7" max="7" width="11.58203125" customWidth="1"/>
    <col min="8" max="8" width="5.5" customWidth="1"/>
    <col min="9" max="9" width="9.5" customWidth="1"/>
    <col min="10" max="10" width="5.5" customWidth="1"/>
    <col min="11" max="11" width="8.6640625" customWidth="1"/>
    <col min="12" max="12" width="5.5" customWidth="1"/>
    <col min="13" max="13" width="10.6640625" customWidth="1"/>
    <col min="15" max="15" width="9.9140625" customWidth="1"/>
  </cols>
  <sheetData>
    <row r="1" spans="1:17" ht="2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7" x14ac:dyDescent="0.3">
      <c r="A2" s="1" t="s">
        <v>1</v>
      </c>
      <c r="B2" s="1" t="s">
        <v>2</v>
      </c>
      <c r="C2" s="2" t="s">
        <v>3</v>
      </c>
      <c r="D2" s="1" t="s">
        <v>4</v>
      </c>
      <c r="E2" s="3" t="s">
        <v>28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2" t="s">
        <v>9</v>
      </c>
      <c r="N2" s="1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" t="s">
        <v>29</v>
      </c>
      <c r="C3" s="5">
        <v>0.3448</v>
      </c>
      <c r="D3" s="15">
        <f>C3*18</f>
        <v>6.2064000000000004</v>
      </c>
      <c r="E3" s="5">
        <v>0.91779999999999995</v>
      </c>
      <c r="F3" s="15">
        <f>E3*20</f>
        <v>18.355999999999998</v>
      </c>
      <c r="G3" s="5">
        <v>0.96550000000000002</v>
      </c>
      <c r="H3" s="16">
        <f>G3*12</f>
        <v>11.586</v>
      </c>
      <c r="I3" s="7">
        <v>0</v>
      </c>
      <c r="J3" s="7">
        <v>0</v>
      </c>
      <c r="K3" s="7">
        <v>0</v>
      </c>
      <c r="L3" s="7">
        <v>10</v>
      </c>
      <c r="M3" s="5">
        <v>1</v>
      </c>
      <c r="N3" s="7">
        <f>M3*10</f>
        <v>10</v>
      </c>
      <c r="O3" s="5">
        <v>0.37930000000000003</v>
      </c>
      <c r="P3" s="15">
        <f>O3*10</f>
        <v>3.7930000000000001</v>
      </c>
      <c r="Q3" s="16">
        <f>P3+N3+L3+J3+H3+F3+D3</f>
        <v>59.941400000000002</v>
      </c>
    </row>
    <row r="4" spans="1:17" x14ac:dyDescent="0.3">
      <c r="A4" s="1">
        <v>2</v>
      </c>
      <c r="B4" s="1" t="s">
        <v>30</v>
      </c>
      <c r="C4" s="5">
        <v>0.2</v>
      </c>
      <c r="D4" s="15">
        <f>C4*18</f>
        <v>3.6</v>
      </c>
      <c r="E4" s="5">
        <v>0.91500000000000004</v>
      </c>
      <c r="F4" s="15">
        <f>E4*20</f>
        <v>18.3</v>
      </c>
      <c r="G4" s="5">
        <v>0.86670000000000003</v>
      </c>
      <c r="H4" s="16">
        <f>G4*12</f>
        <v>10.400400000000001</v>
      </c>
      <c r="I4" s="7">
        <v>0</v>
      </c>
      <c r="J4" s="7">
        <v>0</v>
      </c>
      <c r="K4" s="7">
        <v>0</v>
      </c>
      <c r="L4" s="7">
        <v>10</v>
      </c>
      <c r="M4" s="5">
        <v>0.9</v>
      </c>
      <c r="N4" s="7">
        <f>M4*10</f>
        <v>9</v>
      </c>
      <c r="O4" s="5">
        <v>0.56669999999999998</v>
      </c>
      <c r="P4" s="15">
        <f>O4*10</f>
        <v>5.6669999999999998</v>
      </c>
      <c r="Q4" s="16">
        <f>P4+N4+L4+J4+H4+F4+D4</f>
        <v>56.967400000000005</v>
      </c>
    </row>
    <row r="5" spans="1:17" x14ac:dyDescent="0.3">
      <c r="B5" s="1"/>
      <c r="C5" s="1"/>
      <c r="D5" s="1"/>
      <c r="E5" s="2"/>
      <c r="F5" s="1"/>
      <c r="G5" s="2"/>
      <c r="H5" s="1"/>
      <c r="I5" s="1"/>
      <c r="J5" s="1"/>
      <c r="K5" s="1"/>
      <c r="L5" s="1"/>
    </row>
    <row r="6" spans="1:17" x14ac:dyDescent="0.3">
      <c r="B6" s="1"/>
      <c r="C6" s="1"/>
      <c r="D6" s="1"/>
      <c r="E6" s="2"/>
      <c r="F6" s="1"/>
      <c r="G6" s="2"/>
      <c r="H6" s="1"/>
      <c r="I6" s="1"/>
      <c r="J6" s="1"/>
      <c r="K6" s="1"/>
      <c r="L6" s="1"/>
    </row>
    <row r="7" spans="1:17" x14ac:dyDescent="0.3">
      <c r="B7" s="1"/>
      <c r="C7" s="1"/>
      <c r="D7" s="1"/>
      <c r="E7" s="2"/>
      <c r="F7" s="1"/>
      <c r="G7" s="2"/>
      <c r="H7" s="1"/>
      <c r="I7" s="1"/>
      <c r="J7" s="1"/>
      <c r="K7" s="1"/>
      <c r="L7" s="1"/>
    </row>
    <row r="8" spans="1:17" x14ac:dyDescent="0.3">
      <c r="B8" s="1"/>
      <c r="C8" s="1"/>
      <c r="D8" s="1"/>
      <c r="E8" s="2"/>
      <c r="F8" s="1"/>
      <c r="G8" s="2"/>
      <c r="H8" s="1"/>
      <c r="I8" s="1"/>
      <c r="J8" s="1"/>
      <c r="K8" s="1"/>
      <c r="L8" s="1"/>
      <c r="O8" s="8"/>
    </row>
    <row r="9" spans="1:17" x14ac:dyDescent="0.3">
      <c r="B9" s="1"/>
      <c r="C9" s="1"/>
      <c r="D9" s="1"/>
      <c r="E9" s="2"/>
      <c r="F9" s="1"/>
      <c r="G9" s="2"/>
      <c r="H9" s="1"/>
      <c r="I9" s="1"/>
      <c r="J9" s="1"/>
      <c r="K9" s="1"/>
      <c r="L9" s="1"/>
    </row>
    <row r="10" spans="1:17" x14ac:dyDescent="0.3">
      <c r="B10" s="1"/>
      <c r="C10" s="1"/>
      <c r="D10" s="1"/>
      <c r="E10" s="2"/>
      <c r="F10" s="1"/>
      <c r="G10" s="2"/>
      <c r="H10" s="1"/>
      <c r="I10" s="1"/>
      <c r="J10" s="1"/>
      <c r="K10" s="1"/>
      <c r="L10" s="1"/>
    </row>
    <row r="11" spans="1:17" x14ac:dyDescent="0.3">
      <c r="B11" s="1"/>
      <c r="C11" s="1"/>
      <c r="D11" s="1"/>
      <c r="E11" s="2"/>
      <c r="F11" s="1"/>
      <c r="G11" s="2"/>
      <c r="H11" s="1"/>
      <c r="I11" s="1"/>
      <c r="J11" s="1"/>
      <c r="K11" s="1"/>
      <c r="L11" s="1"/>
    </row>
    <row r="12" spans="1:17" x14ac:dyDescent="0.3">
      <c r="B12" s="1"/>
      <c r="C12" s="1"/>
      <c r="D12" s="1"/>
      <c r="E12" s="2"/>
      <c r="F12" s="1"/>
      <c r="G12" s="2"/>
      <c r="H12" s="1"/>
      <c r="I12" s="1"/>
      <c r="J12" s="1"/>
      <c r="K12" s="1"/>
      <c r="L12" s="1"/>
    </row>
    <row r="13" spans="1:17" x14ac:dyDescent="0.3">
      <c r="B13" s="1"/>
      <c r="C13" s="1"/>
      <c r="D13" s="1"/>
      <c r="E13" s="2"/>
      <c r="F13" s="1"/>
      <c r="G13" s="2"/>
      <c r="H13" s="1"/>
      <c r="I13" s="1"/>
      <c r="J13" s="1"/>
      <c r="K13" s="1"/>
      <c r="L13" s="1"/>
    </row>
    <row r="14" spans="1:17" x14ac:dyDescent="0.3">
      <c r="B14" s="1"/>
      <c r="C14" s="1"/>
      <c r="D14" s="1"/>
      <c r="E14" s="2"/>
      <c r="F14" s="1"/>
      <c r="G14" s="2"/>
      <c r="H14" s="1"/>
      <c r="I14" s="1"/>
      <c r="J14" s="1"/>
      <c r="K14" s="1"/>
      <c r="L14" s="1"/>
    </row>
    <row r="15" spans="1:17" x14ac:dyDescent="0.3">
      <c r="B15" s="1"/>
      <c r="C15" s="1"/>
      <c r="D15" s="1"/>
      <c r="E15" s="2"/>
      <c r="F15" s="1"/>
      <c r="G15" s="2"/>
      <c r="H15" s="1"/>
      <c r="I15" s="1"/>
      <c r="J15" s="1"/>
      <c r="K15" s="1"/>
      <c r="L15" s="1"/>
    </row>
    <row r="16" spans="1:17" x14ac:dyDescent="0.3">
      <c r="B16" s="1"/>
      <c r="C16" s="1"/>
      <c r="D16" s="1"/>
      <c r="E16" s="2"/>
      <c r="F16" s="1"/>
      <c r="G16" s="2"/>
      <c r="H16" s="1"/>
      <c r="I16" s="1"/>
      <c r="J16" s="1"/>
      <c r="K16" s="1"/>
      <c r="L16" s="1"/>
    </row>
    <row r="17" spans="2:12" x14ac:dyDescent="0.3">
      <c r="B17" s="1"/>
      <c r="C17" s="1"/>
      <c r="D17" s="1"/>
      <c r="E17" s="2"/>
      <c r="F17" s="1"/>
      <c r="G17" s="2"/>
      <c r="H17" s="1"/>
      <c r="I17" s="1"/>
      <c r="J17" s="1"/>
      <c r="K17" s="1"/>
      <c r="L17" s="1"/>
    </row>
    <row r="18" spans="2:12" x14ac:dyDescent="0.3">
      <c r="B18" s="1"/>
      <c r="C18" s="1"/>
      <c r="D18" s="1"/>
      <c r="E18" s="2"/>
      <c r="F18" s="1"/>
      <c r="G18" s="2"/>
      <c r="H18" s="1"/>
      <c r="I18" s="1"/>
      <c r="J18" s="1"/>
      <c r="K18" s="1"/>
      <c r="L18" s="1"/>
    </row>
    <row r="19" spans="2:12" x14ac:dyDescent="0.3">
      <c r="B19" s="1"/>
      <c r="C19" s="1"/>
      <c r="D19" s="1"/>
      <c r="E19" s="2"/>
      <c r="F19" s="1"/>
      <c r="G19" s="2"/>
      <c r="H19" s="1"/>
      <c r="I19" s="1"/>
      <c r="J19" s="1"/>
      <c r="K19" s="1"/>
      <c r="L19" s="1"/>
    </row>
    <row r="20" spans="2:12" x14ac:dyDescent="0.3">
      <c r="B20" s="1"/>
      <c r="C20" s="1"/>
      <c r="D20" s="1"/>
      <c r="E20" s="2"/>
      <c r="F20" s="1"/>
      <c r="G20" s="2"/>
      <c r="H20" s="1"/>
      <c r="I20" s="1"/>
      <c r="J20" s="1"/>
      <c r="K20" s="1"/>
      <c r="L20" s="1"/>
    </row>
    <row r="21" spans="2:12" x14ac:dyDescent="0.3">
      <c r="B21" s="1"/>
      <c r="C21" s="1"/>
      <c r="D21" s="1"/>
      <c r="E21" s="2"/>
      <c r="F21" s="1"/>
      <c r="G21" s="2"/>
      <c r="H21" s="1"/>
      <c r="I21" s="1"/>
      <c r="J21" s="1"/>
      <c r="K21" s="1"/>
      <c r="L21" s="1"/>
    </row>
    <row r="22" spans="2:12" x14ac:dyDescent="0.3">
      <c r="B22" s="1"/>
      <c r="C22" s="1"/>
      <c r="D22" s="1"/>
      <c r="E22" s="2"/>
      <c r="F22" s="1"/>
      <c r="G22" s="2"/>
      <c r="H22" s="1"/>
      <c r="I22" s="1"/>
      <c r="J22" s="1"/>
      <c r="K22" s="1"/>
      <c r="L22" s="1"/>
    </row>
    <row r="23" spans="2:12" x14ac:dyDescent="0.3">
      <c r="B23" s="1"/>
      <c r="C23" s="1"/>
      <c r="D23" s="1"/>
      <c r="E23" s="2"/>
      <c r="F23" s="1"/>
      <c r="G23" s="2"/>
      <c r="H23" s="1"/>
      <c r="I23" s="1"/>
      <c r="J23" s="1"/>
      <c r="K23" s="1"/>
      <c r="L23" s="1"/>
    </row>
    <row r="24" spans="2:12" x14ac:dyDescent="0.3">
      <c r="B24" s="1"/>
      <c r="C24" s="1"/>
      <c r="D24" s="1"/>
      <c r="E24" s="2"/>
      <c r="F24" s="1"/>
      <c r="G24" s="2"/>
      <c r="H24" s="1"/>
      <c r="I24" s="1"/>
      <c r="J24" s="1"/>
      <c r="K24" s="1"/>
      <c r="L24" s="1"/>
    </row>
  </sheetData>
  <mergeCells count="1">
    <mergeCell ref="A1:P1"/>
  </mergeCells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4"/>
  <sheetViews>
    <sheetView tabSelected="1" workbookViewId="0">
      <selection activeCell="H3" sqref="H3"/>
    </sheetView>
  </sheetViews>
  <sheetFormatPr defaultColWidth="9" defaultRowHeight="14" x14ac:dyDescent="0.3"/>
  <cols>
    <col min="1" max="1" width="5.5" customWidth="1"/>
    <col min="2" max="2" width="15" customWidth="1"/>
    <col min="3" max="3" width="11.1640625" customWidth="1"/>
    <col min="5" max="5" width="16.08203125" customWidth="1"/>
    <col min="6" max="6" width="5.5" customWidth="1"/>
    <col min="7" max="7" width="11.58203125" customWidth="1"/>
    <col min="8" max="8" width="5.5" customWidth="1"/>
    <col min="9" max="9" width="9.5" customWidth="1"/>
    <col min="10" max="10" width="5.5" customWidth="1"/>
    <col min="11" max="11" width="8.83203125" customWidth="1"/>
    <col min="12" max="12" width="5.5" customWidth="1"/>
    <col min="13" max="13" width="10" customWidth="1"/>
    <col min="15" max="15" width="9.6640625" customWidth="1"/>
  </cols>
  <sheetData>
    <row r="1" spans="1:17" ht="25" x14ac:dyDescent="0.3">
      <c r="A1" s="10" t="s">
        <v>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7" x14ac:dyDescent="0.3">
      <c r="A2" s="1" t="s">
        <v>1</v>
      </c>
      <c r="B2" s="1" t="s">
        <v>2</v>
      </c>
      <c r="C2" s="2" t="s">
        <v>3</v>
      </c>
      <c r="D2" s="1" t="s">
        <v>4</v>
      </c>
      <c r="E2" s="3" t="s">
        <v>28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2" t="s">
        <v>9</v>
      </c>
      <c r="N2" s="1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" t="s">
        <v>32</v>
      </c>
      <c r="C3" s="5">
        <v>0.23330000000000001</v>
      </c>
      <c r="D3" s="15">
        <f>C3*18</f>
        <v>4.1993999999999998</v>
      </c>
      <c r="E3" s="5">
        <v>0.94510000000000005</v>
      </c>
      <c r="F3" s="15">
        <f>E3*20</f>
        <v>18.902000000000001</v>
      </c>
      <c r="G3" s="5">
        <v>0.86670000000000003</v>
      </c>
      <c r="H3" s="16">
        <f>G3*12</f>
        <v>10.400400000000001</v>
      </c>
      <c r="I3" s="7">
        <v>0</v>
      </c>
      <c r="J3" s="7">
        <v>0</v>
      </c>
      <c r="K3" s="7">
        <v>0</v>
      </c>
      <c r="L3" s="7">
        <v>10</v>
      </c>
      <c r="M3" s="5">
        <v>0.86870000000000003</v>
      </c>
      <c r="N3" s="15">
        <f>M3*10</f>
        <v>8.6870000000000012</v>
      </c>
      <c r="O3" s="5">
        <v>0.43330000000000002</v>
      </c>
      <c r="P3" s="15">
        <f>O3*10</f>
        <v>4.3330000000000002</v>
      </c>
      <c r="Q3" s="16">
        <f>P3+N3+L3+J3+H3+F3+D3</f>
        <v>56.521799999999999</v>
      </c>
    </row>
    <row r="4" spans="1:17" x14ac:dyDescent="0.3">
      <c r="A4" s="1">
        <v>2</v>
      </c>
      <c r="B4" s="1" t="s">
        <v>33</v>
      </c>
      <c r="C4" s="5">
        <v>0.36670000000000003</v>
      </c>
      <c r="D4" s="15">
        <f>C4*18</f>
        <v>6.6006</v>
      </c>
      <c r="E4" s="5">
        <v>0.94420000000000004</v>
      </c>
      <c r="F4" s="15">
        <f>E4*20</f>
        <v>18.884</v>
      </c>
      <c r="G4" s="5">
        <v>0.63329999999999997</v>
      </c>
      <c r="H4" s="16">
        <f>G4*12</f>
        <v>7.5995999999999997</v>
      </c>
      <c r="I4" s="7">
        <v>0</v>
      </c>
      <c r="J4" s="7">
        <v>0</v>
      </c>
      <c r="K4" s="7">
        <v>0</v>
      </c>
      <c r="L4" s="7">
        <v>10</v>
      </c>
      <c r="M4" s="5">
        <v>0.9</v>
      </c>
      <c r="N4" s="15">
        <f>M4*10</f>
        <v>9</v>
      </c>
      <c r="O4" s="5">
        <v>0.33329999999999999</v>
      </c>
      <c r="P4" s="15">
        <f>O4*10</f>
        <v>3.3329999999999997</v>
      </c>
      <c r="Q4" s="16">
        <f>P4+N4+L4+J4+H4+F4+D4</f>
        <v>55.417199999999994</v>
      </c>
    </row>
    <row r="5" spans="1:17" x14ac:dyDescent="0.3">
      <c r="B5" s="1"/>
      <c r="C5" s="1"/>
      <c r="D5" s="1"/>
      <c r="E5" s="2"/>
      <c r="F5" s="1"/>
      <c r="G5" s="2"/>
      <c r="H5" s="1"/>
      <c r="I5" s="1"/>
      <c r="J5" s="1"/>
      <c r="K5" s="1"/>
      <c r="L5" s="1"/>
    </row>
    <row r="6" spans="1:17" x14ac:dyDescent="0.3">
      <c r="B6" s="1"/>
      <c r="C6" s="1"/>
      <c r="D6" s="1"/>
      <c r="E6" s="2"/>
      <c r="F6" s="1"/>
      <c r="G6" s="2"/>
      <c r="H6" s="1"/>
      <c r="I6" s="1"/>
      <c r="J6" s="1"/>
      <c r="K6" s="1"/>
      <c r="L6" s="1"/>
    </row>
    <row r="7" spans="1:17" x14ac:dyDescent="0.3">
      <c r="B7" s="1"/>
      <c r="C7" s="1"/>
      <c r="D7" s="1"/>
      <c r="E7" s="2"/>
      <c r="F7" s="1"/>
      <c r="G7" s="2"/>
      <c r="H7" s="1"/>
      <c r="I7" s="1"/>
      <c r="J7" s="1"/>
      <c r="K7" s="1"/>
      <c r="L7" s="1"/>
    </row>
    <row r="8" spans="1:17" x14ac:dyDescent="0.3">
      <c r="B8" s="1"/>
      <c r="C8" s="1"/>
      <c r="D8" s="1"/>
      <c r="E8" s="2"/>
      <c r="F8" s="1"/>
      <c r="G8" s="2"/>
      <c r="H8" s="1"/>
      <c r="I8" s="1"/>
      <c r="J8" s="1"/>
      <c r="K8" s="1"/>
      <c r="L8" s="1"/>
    </row>
    <row r="9" spans="1:17" x14ac:dyDescent="0.3">
      <c r="B9" s="1"/>
      <c r="C9" s="1"/>
      <c r="D9" s="1"/>
      <c r="E9" s="2"/>
      <c r="F9" s="1"/>
      <c r="G9" s="2"/>
      <c r="H9" s="1"/>
      <c r="I9" s="1"/>
      <c r="J9" s="1"/>
      <c r="K9" s="1"/>
      <c r="L9" s="1"/>
    </row>
    <row r="10" spans="1:17" x14ac:dyDescent="0.3">
      <c r="B10" s="1"/>
      <c r="C10" s="1"/>
      <c r="D10" s="1"/>
      <c r="E10" s="2"/>
      <c r="F10" s="1"/>
      <c r="G10" s="2"/>
      <c r="H10" s="1"/>
      <c r="I10" s="1"/>
      <c r="J10" s="1"/>
      <c r="K10" s="1"/>
      <c r="L10" s="1"/>
    </row>
    <row r="11" spans="1:17" x14ac:dyDescent="0.3">
      <c r="B11" s="1"/>
      <c r="C11" s="1"/>
      <c r="D11" s="1"/>
      <c r="E11" s="2"/>
      <c r="F11" s="1"/>
      <c r="G11" s="2"/>
      <c r="H11" s="1"/>
      <c r="I11" s="1"/>
      <c r="J11" s="1"/>
      <c r="K11" s="1"/>
      <c r="L11" s="1"/>
    </row>
    <row r="12" spans="1:17" x14ac:dyDescent="0.3">
      <c r="B12" s="1"/>
      <c r="C12" s="1"/>
      <c r="D12" s="1"/>
      <c r="E12" s="2"/>
      <c r="F12" s="1"/>
      <c r="G12" s="2"/>
      <c r="H12" s="1"/>
      <c r="I12" s="1"/>
      <c r="J12" s="1"/>
      <c r="K12" s="1"/>
      <c r="L12" s="1"/>
    </row>
    <row r="13" spans="1:17" x14ac:dyDescent="0.3">
      <c r="B13" s="1"/>
      <c r="C13" s="1"/>
      <c r="D13" s="1"/>
      <c r="E13" s="2"/>
      <c r="F13" s="1"/>
      <c r="G13" s="2"/>
      <c r="H13" s="1"/>
      <c r="I13" s="1"/>
      <c r="J13" s="1"/>
      <c r="K13" s="1"/>
      <c r="L13" s="1"/>
    </row>
    <row r="14" spans="1:17" x14ac:dyDescent="0.3">
      <c r="B14" s="1"/>
      <c r="C14" s="1"/>
      <c r="D14" s="1"/>
      <c r="E14" s="2"/>
      <c r="F14" s="1"/>
      <c r="G14" s="2"/>
      <c r="H14" s="1"/>
      <c r="I14" s="1"/>
      <c r="J14" s="1"/>
      <c r="K14" s="1"/>
      <c r="L14" s="1"/>
    </row>
    <row r="15" spans="1:17" x14ac:dyDescent="0.3">
      <c r="B15" s="1"/>
      <c r="C15" s="1"/>
      <c r="D15" s="1"/>
      <c r="E15" s="2"/>
      <c r="F15" s="1"/>
      <c r="G15" s="2"/>
      <c r="H15" s="1"/>
      <c r="I15" s="1"/>
      <c r="J15" s="1"/>
      <c r="K15" s="1"/>
      <c r="L15" s="1"/>
    </row>
    <row r="16" spans="1:17" x14ac:dyDescent="0.3">
      <c r="B16" s="1"/>
      <c r="C16" s="1"/>
      <c r="D16" s="1"/>
      <c r="E16" s="2"/>
      <c r="F16" s="1"/>
      <c r="G16" s="2"/>
      <c r="H16" s="1"/>
      <c r="I16" s="1"/>
      <c r="J16" s="1"/>
      <c r="K16" s="1"/>
      <c r="L16" s="1"/>
    </row>
    <row r="17" spans="2:12" x14ac:dyDescent="0.3">
      <c r="B17" s="1"/>
      <c r="C17" s="1"/>
      <c r="D17" s="1"/>
      <c r="E17" s="2"/>
      <c r="F17" s="1"/>
      <c r="G17" s="2"/>
      <c r="H17" s="1"/>
      <c r="I17" s="1"/>
      <c r="J17" s="1"/>
      <c r="K17" s="1"/>
      <c r="L17" s="1"/>
    </row>
    <row r="18" spans="2:12" x14ac:dyDescent="0.3">
      <c r="B18" s="1"/>
      <c r="C18" s="1"/>
      <c r="D18" s="1"/>
      <c r="E18" s="2"/>
      <c r="F18" s="1"/>
      <c r="G18" s="2"/>
      <c r="H18" s="1"/>
      <c r="I18" s="1"/>
      <c r="J18" s="1"/>
      <c r="K18" s="1"/>
      <c r="L18" s="1"/>
    </row>
    <row r="19" spans="2:12" x14ac:dyDescent="0.3">
      <c r="B19" s="1"/>
      <c r="C19" s="1"/>
      <c r="D19" s="1"/>
      <c r="E19" s="2"/>
      <c r="F19" s="1"/>
      <c r="G19" s="2"/>
      <c r="H19" s="1"/>
      <c r="I19" s="1"/>
      <c r="J19" s="1"/>
      <c r="K19" s="1"/>
      <c r="L19" s="1"/>
    </row>
    <row r="20" spans="2:12" x14ac:dyDescent="0.3">
      <c r="B20" s="1"/>
      <c r="C20" s="1"/>
      <c r="D20" s="1"/>
      <c r="E20" s="2"/>
      <c r="F20" s="1"/>
      <c r="G20" s="2"/>
      <c r="H20" s="1"/>
      <c r="I20" s="1"/>
      <c r="J20" s="1"/>
      <c r="K20" s="1"/>
      <c r="L20" s="1"/>
    </row>
    <row r="21" spans="2:12" x14ac:dyDescent="0.3">
      <c r="B21" s="1"/>
      <c r="C21" s="1"/>
      <c r="D21" s="1"/>
      <c r="E21" s="2"/>
      <c r="F21" s="1"/>
      <c r="G21" s="2"/>
      <c r="H21" s="1"/>
      <c r="I21" s="1"/>
      <c r="J21" s="1"/>
      <c r="K21" s="1"/>
      <c r="L21" s="1"/>
    </row>
    <row r="22" spans="2:12" x14ac:dyDescent="0.3">
      <c r="B22" s="1"/>
      <c r="C22" s="1"/>
      <c r="D22" s="1"/>
      <c r="E22" s="2"/>
      <c r="F22" s="1"/>
      <c r="G22" s="2"/>
      <c r="H22" s="1"/>
      <c r="I22" s="1"/>
      <c r="J22" s="1"/>
      <c r="K22" s="1"/>
      <c r="L22" s="1"/>
    </row>
    <row r="23" spans="2:12" x14ac:dyDescent="0.3">
      <c r="B23" s="1"/>
      <c r="C23" s="1"/>
      <c r="D23" s="1"/>
      <c r="E23" s="2"/>
      <c r="F23" s="1"/>
      <c r="G23" s="2"/>
      <c r="H23" s="1"/>
      <c r="I23" s="1"/>
      <c r="J23" s="1"/>
      <c r="K23" s="1"/>
      <c r="L23" s="1"/>
    </row>
    <row r="24" spans="2:12" x14ac:dyDescent="0.3">
      <c r="B24" s="1"/>
      <c r="C24" s="1"/>
      <c r="D24" s="1"/>
      <c r="E24" s="2"/>
      <c r="F24" s="1"/>
      <c r="G24" s="2"/>
      <c r="H24" s="1"/>
      <c r="I24" s="1"/>
      <c r="J24" s="1"/>
      <c r="K24" s="1"/>
      <c r="L24" s="1"/>
    </row>
  </sheetData>
  <mergeCells count="1">
    <mergeCell ref="A1:P1"/>
  </mergeCells>
  <phoneticPr fontId="5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4"/>
  <sheetViews>
    <sheetView workbookViewId="0">
      <selection activeCell="D15" sqref="D15"/>
    </sheetView>
  </sheetViews>
  <sheetFormatPr defaultColWidth="9" defaultRowHeight="14" x14ac:dyDescent="0.3"/>
  <cols>
    <col min="1" max="1" width="5.5" customWidth="1"/>
    <col min="2" max="2" width="15" customWidth="1"/>
    <col min="3" max="3" width="10.1640625" customWidth="1"/>
    <col min="5" max="5" width="16.08203125" customWidth="1"/>
    <col min="6" max="6" width="5.5" customWidth="1"/>
    <col min="7" max="7" width="11.58203125" customWidth="1"/>
    <col min="8" max="8" width="5.5" customWidth="1"/>
    <col min="9" max="9" width="9.5" customWidth="1"/>
    <col min="10" max="10" width="5.5" customWidth="1"/>
    <col min="11" max="11" width="8" customWidth="1"/>
    <col min="12" max="12" width="5.5" customWidth="1"/>
    <col min="13" max="13" width="10.08203125" customWidth="1"/>
    <col min="15" max="15" width="10.08203125" customWidth="1"/>
    <col min="16" max="16" width="6.33203125" customWidth="1"/>
  </cols>
  <sheetData>
    <row r="1" spans="1:17" ht="2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7" x14ac:dyDescent="0.3">
      <c r="A2" s="1" t="s">
        <v>1</v>
      </c>
      <c r="B2" s="1" t="s">
        <v>2</v>
      </c>
      <c r="C2" s="2" t="s">
        <v>3</v>
      </c>
      <c r="D2" s="1" t="s">
        <v>4</v>
      </c>
      <c r="E2" s="3" t="s">
        <v>28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2" t="s">
        <v>9</v>
      </c>
      <c r="N2" s="1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" t="s">
        <v>34</v>
      </c>
      <c r="C3" s="5">
        <v>0.36670000000000003</v>
      </c>
      <c r="D3" s="15">
        <f>C3*18</f>
        <v>6.6006</v>
      </c>
      <c r="E3" s="5">
        <v>0.94640000000000002</v>
      </c>
      <c r="F3" s="15">
        <f>E3*20</f>
        <v>18.928000000000001</v>
      </c>
      <c r="G3" s="5">
        <v>0.56669999999999998</v>
      </c>
      <c r="H3" s="16">
        <f>G3*12</f>
        <v>6.8003999999999998</v>
      </c>
      <c r="I3" s="7">
        <v>0</v>
      </c>
      <c r="J3" s="7">
        <v>0</v>
      </c>
      <c r="K3" s="7">
        <v>0</v>
      </c>
      <c r="L3" s="7">
        <v>10</v>
      </c>
      <c r="M3" s="5">
        <v>1</v>
      </c>
      <c r="N3" s="7">
        <v>10</v>
      </c>
      <c r="O3" s="5">
        <v>0.33329999999999999</v>
      </c>
      <c r="P3" s="7">
        <v>3</v>
      </c>
      <c r="Q3" s="16">
        <f>P3+N3+L3+J3+H3+F3+D3</f>
        <v>55.329000000000001</v>
      </c>
    </row>
    <row r="4" spans="1:17" x14ac:dyDescent="0.3">
      <c r="A4" s="1">
        <v>1</v>
      </c>
      <c r="B4" s="1" t="s">
        <v>35</v>
      </c>
      <c r="C4" s="5">
        <v>0.2069</v>
      </c>
      <c r="D4" s="15">
        <f>C4*18</f>
        <v>3.7242000000000002</v>
      </c>
      <c r="E4" s="5">
        <v>0.98719999999999997</v>
      </c>
      <c r="F4" s="15">
        <f>E4*20</f>
        <v>19.744</v>
      </c>
      <c r="G4" s="5">
        <v>0.58620000000000005</v>
      </c>
      <c r="H4" s="16">
        <f>G4*12</f>
        <v>7.0344000000000007</v>
      </c>
      <c r="I4" s="7">
        <v>0</v>
      </c>
      <c r="J4" s="7">
        <v>0</v>
      </c>
      <c r="K4" s="7">
        <v>0</v>
      </c>
      <c r="L4" s="7">
        <v>10</v>
      </c>
      <c r="M4" s="5">
        <v>1</v>
      </c>
      <c r="N4" s="7">
        <v>10</v>
      </c>
      <c r="O4" s="5">
        <v>0.44829999999999998</v>
      </c>
      <c r="P4" s="7">
        <v>4</v>
      </c>
      <c r="Q4" s="16">
        <f>P4+N4+L4+J4+H4+F4+D4</f>
        <v>54.502600000000008</v>
      </c>
    </row>
    <row r="5" spans="1:17" x14ac:dyDescent="0.3">
      <c r="B5" s="1"/>
      <c r="C5" s="1"/>
      <c r="D5" s="1"/>
      <c r="E5" s="2"/>
      <c r="F5" s="1"/>
      <c r="G5" s="2"/>
      <c r="H5" s="1"/>
      <c r="I5" s="1"/>
      <c r="J5" s="1"/>
      <c r="K5" s="1"/>
      <c r="L5" s="1"/>
    </row>
    <row r="6" spans="1:17" x14ac:dyDescent="0.3">
      <c r="B6" s="1"/>
      <c r="C6" s="1"/>
      <c r="D6" s="1"/>
      <c r="E6" s="2"/>
      <c r="F6" s="1"/>
      <c r="G6" s="2"/>
      <c r="H6" s="1"/>
      <c r="I6" s="1"/>
      <c r="J6" s="1"/>
      <c r="K6" s="1"/>
      <c r="L6" s="1"/>
    </row>
    <row r="7" spans="1:17" x14ac:dyDescent="0.3">
      <c r="B7" s="1"/>
      <c r="C7" s="1"/>
      <c r="D7" s="1"/>
      <c r="E7" s="2"/>
      <c r="F7" s="1"/>
      <c r="G7" s="2"/>
      <c r="H7" s="1"/>
      <c r="I7" s="1"/>
      <c r="J7" s="1"/>
      <c r="K7" s="1"/>
      <c r="L7" s="1"/>
    </row>
    <row r="8" spans="1:17" x14ac:dyDescent="0.3">
      <c r="B8" s="1"/>
      <c r="C8" s="1"/>
      <c r="D8" s="1"/>
      <c r="E8" s="2"/>
      <c r="F8" s="1"/>
      <c r="G8" s="2"/>
      <c r="H8" s="1"/>
      <c r="I8" s="1"/>
      <c r="J8" s="1"/>
      <c r="K8" s="1"/>
      <c r="L8" s="1"/>
    </row>
    <row r="9" spans="1:17" x14ac:dyDescent="0.3">
      <c r="B9" s="1"/>
      <c r="C9" s="1"/>
      <c r="D9" s="1"/>
      <c r="E9" s="2"/>
      <c r="F9" s="1"/>
      <c r="G9" s="2"/>
      <c r="H9" s="1"/>
      <c r="I9" s="1"/>
      <c r="J9" s="1"/>
      <c r="K9" s="1"/>
      <c r="L9" s="1"/>
    </row>
    <row r="10" spans="1:17" x14ac:dyDescent="0.3">
      <c r="B10" s="1"/>
      <c r="C10" s="1"/>
      <c r="D10" s="1"/>
      <c r="E10" s="2"/>
      <c r="F10" s="1"/>
      <c r="G10" s="2"/>
      <c r="H10" s="1"/>
      <c r="I10" s="1"/>
      <c r="J10" s="1"/>
      <c r="K10" s="1"/>
      <c r="L10" s="1"/>
    </row>
    <row r="11" spans="1:17" x14ac:dyDescent="0.3">
      <c r="B11" s="1"/>
      <c r="C11" s="1"/>
      <c r="D11" s="1"/>
      <c r="E11" s="2"/>
      <c r="F11" s="1"/>
      <c r="G11" s="2"/>
      <c r="H11" s="1"/>
      <c r="I11" s="1"/>
      <c r="J11" s="1"/>
      <c r="K11" s="1"/>
      <c r="L11" s="1"/>
    </row>
    <row r="12" spans="1:17" x14ac:dyDescent="0.3">
      <c r="B12" s="1"/>
      <c r="C12" s="1"/>
      <c r="D12" s="1"/>
      <c r="E12" s="2"/>
      <c r="F12" s="1"/>
      <c r="G12" s="2"/>
      <c r="H12" s="1"/>
      <c r="I12" s="1"/>
      <c r="J12" s="1"/>
      <c r="K12" s="1"/>
      <c r="L12" s="1"/>
    </row>
    <row r="13" spans="1:17" x14ac:dyDescent="0.3">
      <c r="B13" s="1"/>
      <c r="C13" s="1"/>
      <c r="D13" s="1"/>
      <c r="E13" s="2"/>
      <c r="F13" s="1"/>
      <c r="G13" s="2"/>
      <c r="H13" s="1"/>
      <c r="I13" s="1"/>
      <c r="J13" s="1"/>
      <c r="K13" s="1"/>
      <c r="L13" s="1"/>
    </row>
    <row r="14" spans="1:17" x14ac:dyDescent="0.3">
      <c r="B14" s="1"/>
      <c r="C14" s="1"/>
      <c r="D14" s="1"/>
      <c r="E14" s="2"/>
      <c r="F14" s="1"/>
      <c r="G14" s="2"/>
      <c r="H14" s="1"/>
      <c r="I14" s="1"/>
      <c r="J14" s="1"/>
      <c r="K14" s="1"/>
      <c r="L14" s="1"/>
    </row>
    <row r="15" spans="1:17" x14ac:dyDescent="0.3">
      <c r="B15" s="1"/>
      <c r="C15" s="1"/>
      <c r="D15" s="1"/>
      <c r="E15" s="2"/>
      <c r="F15" s="1"/>
      <c r="G15" s="2"/>
      <c r="H15" s="1"/>
      <c r="I15" s="1"/>
      <c r="J15" s="1"/>
      <c r="K15" s="1"/>
      <c r="L15" s="1"/>
    </row>
    <row r="16" spans="1:17" x14ac:dyDescent="0.3">
      <c r="B16" s="1"/>
      <c r="C16" s="1"/>
      <c r="D16" s="1"/>
      <c r="E16" s="2"/>
      <c r="F16" s="1"/>
      <c r="G16" s="2"/>
      <c r="H16" s="1"/>
      <c r="I16" s="1"/>
      <c r="J16" s="1"/>
      <c r="K16" s="1"/>
      <c r="L16" s="1"/>
    </row>
    <row r="17" spans="2:12" x14ac:dyDescent="0.3">
      <c r="B17" s="1"/>
      <c r="C17" s="1"/>
      <c r="D17" s="1"/>
      <c r="E17" s="2"/>
      <c r="F17" s="1"/>
      <c r="G17" s="2"/>
      <c r="H17" s="1"/>
      <c r="I17" s="1"/>
      <c r="J17" s="1"/>
      <c r="K17" s="1"/>
      <c r="L17" s="1"/>
    </row>
    <row r="18" spans="2:12" x14ac:dyDescent="0.3">
      <c r="B18" s="1"/>
      <c r="C18" s="1"/>
      <c r="D18" s="1"/>
      <c r="E18" s="2"/>
      <c r="F18" s="1"/>
      <c r="G18" s="2"/>
      <c r="H18" s="1"/>
      <c r="I18" s="1"/>
      <c r="J18" s="1"/>
      <c r="K18" s="1"/>
      <c r="L18" s="1"/>
    </row>
    <row r="19" spans="2:12" x14ac:dyDescent="0.3">
      <c r="B19" s="1"/>
      <c r="C19" s="1"/>
      <c r="D19" s="1"/>
      <c r="E19" s="2"/>
      <c r="F19" s="1"/>
      <c r="G19" s="2"/>
      <c r="H19" s="1"/>
      <c r="I19" s="1"/>
      <c r="J19" s="1"/>
      <c r="K19" s="1"/>
      <c r="L19" s="1"/>
    </row>
    <row r="20" spans="2:12" x14ac:dyDescent="0.3">
      <c r="B20" s="1"/>
      <c r="C20" s="1"/>
      <c r="D20" s="1"/>
      <c r="E20" s="2"/>
      <c r="F20" s="1"/>
      <c r="G20" s="2"/>
      <c r="H20" s="1"/>
      <c r="I20" s="1"/>
      <c r="J20" s="1"/>
      <c r="K20" s="1"/>
      <c r="L20" s="1"/>
    </row>
    <row r="21" spans="2:12" x14ac:dyDescent="0.3">
      <c r="B21" s="1"/>
      <c r="C21" s="1"/>
      <c r="D21" s="1"/>
      <c r="E21" s="2"/>
      <c r="F21" s="1"/>
      <c r="G21" s="2"/>
      <c r="H21" s="1"/>
      <c r="I21" s="1"/>
      <c r="J21" s="1"/>
      <c r="K21" s="1"/>
      <c r="L21" s="1"/>
    </row>
    <row r="22" spans="2:12" x14ac:dyDescent="0.3">
      <c r="B22" s="1"/>
      <c r="C22" s="1"/>
      <c r="D22" s="1"/>
      <c r="E22" s="2"/>
      <c r="F22" s="1"/>
      <c r="G22" s="2"/>
      <c r="H22" s="1"/>
      <c r="I22" s="1"/>
      <c r="J22" s="1"/>
      <c r="K22" s="1"/>
      <c r="L22" s="1"/>
    </row>
    <row r="23" spans="2:12" x14ac:dyDescent="0.3">
      <c r="B23" s="1"/>
      <c r="C23" s="1"/>
      <c r="D23" s="1"/>
      <c r="E23" s="2"/>
      <c r="F23" s="1"/>
      <c r="G23" s="2"/>
      <c r="H23" s="1"/>
      <c r="I23" s="1"/>
      <c r="J23" s="1"/>
      <c r="K23" s="1"/>
      <c r="L23" s="1"/>
    </row>
    <row r="24" spans="2:12" x14ac:dyDescent="0.3">
      <c r="B24" s="1"/>
      <c r="C24" s="1"/>
      <c r="D24" s="1"/>
      <c r="E24" s="2"/>
      <c r="F24" s="1"/>
      <c r="G24" s="2"/>
      <c r="H24" s="1"/>
      <c r="I24" s="1"/>
      <c r="J24" s="1"/>
      <c r="K24" s="1"/>
      <c r="L24" s="1"/>
    </row>
  </sheetData>
  <mergeCells count="1">
    <mergeCell ref="A1:P1"/>
  </mergeCells>
  <phoneticPr fontId="5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4"/>
  <sheetViews>
    <sheetView workbookViewId="0">
      <selection activeCell="D15" sqref="D15"/>
    </sheetView>
  </sheetViews>
  <sheetFormatPr defaultColWidth="9" defaultRowHeight="14" x14ac:dyDescent="0.3"/>
  <cols>
    <col min="1" max="1" width="5.5" customWidth="1"/>
    <col min="2" max="2" width="15" customWidth="1"/>
    <col min="3" max="3" width="8.6640625" customWidth="1"/>
    <col min="5" max="5" width="16.08203125" customWidth="1"/>
    <col min="6" max="6" width="5.5" customWidth="1"/>
    <col min="7" max="7" width="11.58203125" customWidth="1"/>
    <col min="8" max="8" width="5.5" customWidth="1"/>
    <col min="9" max="9" width="9.5" customWidth="1"/>
    <col min="10" max="10" width="5.5" customWidth="1"/>
    <col min="11" max="11" width="8.4140625" customWidth="1"/>
    <col min="12" max="12" width="5.5" customWidth="1"/>
    <col min="13" max="13" width="10.1640625" customWidth="1"/>
    <col min="15" max="15" width="10.33203125" customWidth="1"/>
  </cols>
  <sheetData>
    <row r="1" spans="1:17" ht="2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7" x14ac:dyDescent="0.3">
      <c r="A2" s="1" t="s">
        <v>1</v>
      </c>
      <c r="B2" s="1" t="s">
        <v>2</v>
      </c>
      <c r="C2" s="2" t="s">
        <v>3</v>
      </c>
      <c r="D2" s="1" t="s">
        <v>4</v>
      </c>
      <c r="E2" s="3" t="s">
        <v>28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2" t="s">
        <v>9</v>
      </c>
      <c r="N2" s="1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" t="s">
        <v>36</v>
      </c>
      <c r="C3" s="5">
        <v>0.4138</v>
      </c>
      <c r="D3" s="15">
        <f>C3*18</f>
        <v>7.4484000000000004</v>
      </c>
      <c r="E3" s="5">
        <v>0.96309999999999996</v>
      </c>
      <c r="F3" s="15">
        <f>E3*20</f>
        <v>19.262</v>
      </c>
      <c r="G3" s="5">
        <v>0.8276</v>
      </c>
      <c r="H3" s="16">
        <f>G3*12</f>
        <v>9.9312000000000005</v>
      </c>
      <c r="I3" s="7">
        <v>0</v>
      </c>
      <c r="J3" s="7">
        <v>0</v>
      </c>
      <c r="K3" s="7">
        <v>0</v>
      </c>
      <c r="L3" s="7">
        <v>10</v>
      </c>
      <c r="M3" s="5">
        <v>0.93100000000000005</v>
      </c>
      <c r="N3" s="7">
        <v>9</v>
      </c>
      <c r="O3" s="5">
        <v>0.31030000000000002</v>
      </c>
      <c r="P3" s="7">
        <v>3</v>
      </c>
      <c r="Q3" s="16">
        <f>P3+N3+L3+J3+H3+F3+D3</f>
        <v>58.641600000000004</v>
      </c>
    </row>
    <row r="4" spans="1:17" x14ac:dyDescent="0.3">
      <c r="A4" s="1">
        <v>2</v>
      </c>
      <c r="B4" s="1" t="s">
        <v>37</v>
      </c>
      <c r="C4" s="5">
        <v>0.17860000000000001</v>
      </c>
      <c r="D4" s="15">
        <f>C4*18</f>
        <v>3.2148000000000003</v>
      </c>
      <c r="E4" s="5">
        <v>0.95879999999999999</v>
      </c>
      <c r="F4" s="15">
        <f>E4*20</f>
        <v>19.175999999999998</v>
      </c>
      <c r="G4" s="5">
        <v>0.85709999999999997</v>
      </c>
      <c r="H4" s="16">
        <f>G4*12</f>
        <v>10.2852</v>
      </c>
      <c r="I4" s="7">
        <v>0</v>
      </c>
      <c r="J4" s="7">
        <v>0</v>
      </c>
      <c r="K4" s="7">
        <v>2</v>
      </c>
      <c r="L4" s="7">
        <v>6</v>
      </c>
      <c r="M4" s="5">
        <v>0.96430000000000005</v>
      </c>
      <c r="N4" s="7">
        <v>10</v>
      </c>
      <c r="O4" s="5">
        <v>0.32140000000000002</v>
      </c>
      <c r="P4" s="7">
        <v>3</v>
      </c>
      <c r="Q4" s="16">
        <f>P4+N4+L4+J4+H4+F4+D4</f>
        <v>51.676000000000002</v>
      </c>
    </row>
    <row r="5" spans="1:17" x14ac:dyDescent="0.3">
      <c r="B5" s="1"/>
      <c r="C5" s="1"/>
      <c r="D5" s="1"/>
      <c r="E5" s="2"/>
      <c r="F5" s="1"/>
      <c r="G5" s="2"/>
      <c r="H5" s="1"/>
      <c r="I5" s="1"/>
      <c r="J5" s="1"/>
      <c r="K5" s="1"/>
      <c r="L5" s="1"/>
    </row>
    <row r="6" spans="1:17" x14ac:dyDescent="0.3">
      <c r="B6" s="1"/>
      <c r="C6" s="1"/>
      <c r="D6" s="1"/>
      <c r="E6" s="2"/>
      <c r="F6" s="1"/>
      <c r="G6" s="2"/>
      <c r="H6" s="1"/>
      <c r="I6" s="1"/>
      <c r="J6" s="1"/>
      <c r="K6" s="1"/>
      <c r="L6" s="1"/>
    </row>
    <row r="7" spans="1:17" x14ac:dyDescent="0.3">
      <c r="B7" s="1"/>
      <c r="C7" s="1"/>
      <c r="D7" s="1"/>
      <c r="E7" s="2"/>
      <c r="F7" s="1"/>
      <c r="G7" s="2"/>
      <c r="H7" s="1"/>
      <c r="I7" s="1"/>
      <c r="J7" s="1"/>
      <c r="K7" s="1"/>
      <c r="L7" s="1"/>
    </row>
    <row r="8" spans="1:17" x14ac:dyDescent="0.3">
      <c r="B8" s="1"/>
      <c r="C8" s="1"/>
      <c r="D8" s="1"/>
      <c r="E8" s="2"/>
      <c r="F8" s="1"/>
      <c r="G8" s="2"/>
      <c r="H8" s="1"/>
      <c r="I8" s="1"/>
      <c r="J8" s="1"/>
      <c r="K8" s="1"/>
      <c r="L8" s="1"/>
    </row>
    <row r="9" spans="1:17" x14ac:dyDescent="0.3">
      <c r="B9" s="1"/>
      <c r="C9" s="1"/>
      <c r="D9" s="1"/>
      <c r="E9" s="2"/>
      <c r="F9" s="1"/>
      <c r="G9" s="2"/>
      <c r="H9" s="1"/>
      <c r="I9" s="1"/>
      <c r="J9" s="1"/>
      <c r="K9" s="1"/>
      <c r="L9" s="1"/>
    </row>
    <row r="10" spans="1:17" x14ac:dyDescent="0.3">
      <c r="B10" s="1"/>
      <c r="C10" s="1"/>
      <c r="D10" s="1"/>
      <c r="E10" s="2"/>
      <c r="F10" s="1"/>
      <c r="G10" s="2"/>
      <c r="H10" s="1"/>
      <c r="I10" s="1"/>
      <c r="J10" s="1"/>
      <c r="K10" s="1"/>
      <c r="L10" s="1"/>
    </row>
    <row r="11" spans="1:17" x14ac:dyDescent="0.3">
      <c r="B11" s="1"/>
      <c r="C11" s="1"/>
      <c r="D11" s="1"/>
      <c r="E11" s="2"/>
      <c r="F11" s="1"/>
      <c r="G11" s="2"/>
      <c r="H11" s="1"/>
      <c r="I11" s="1"/>
      <c r="J11" s="1"/>
      <c r="K11" s="1"/>
      <c r="L11" s="1"/>
    </row>
    <row r="12" spans="1:17" x14ac:dyDescent="0.3">
      <c r="B12" s="1"/>
      <c r="C12" s="1"/>
      <c r="D12" s="1"/>
      <c r="E12" s="2"/>
      <c r="F12" s="1"/>
      <c r="G12" s="2"/>
      <c r="H12" s="1"/>
      <c r="I12" s="1"/>
      <c r="J12" s="1"/>
      <c r="K12" s="1"/>
      <c r="L12" s="1"/>
    </row>
    <row r="13" spans="1:17" x14ac:dyDescent="0.3">
      <c r="B13" s="1"/>
      <c r="C13" s="1"/>
      <c r="D13" s="1"/>
      <c r="E13" s="2"/>
      <c r="F13" s="1"/>
      <c r="G13" s="2"/>
      <c r="H13" s="1"/>
      <c r="I13" s="1"/>
      <c r="J13" s="1"/>
      <c r="K13" s="1"/>
      <c r="L13" s="1"/>
    </row>
    <row r="14" spans="1:17" x14ac:dyDescent="0.3">
      <c r="B14" s="1"/>
      <c r="C14" s="1"/>
      <c r="D14" s="1"/>
      <c r="E14" s="2"/>
      <c r="F14" s="1"/>
      <c r="G14" s="2"/>
      <c r="H14" s="1"/>
      <c r="I14" s="1"/>
      <c r="J14" s="1"/>
      <c r="K14" s="1"/>
      <c r="L14" s="1"/>
    </row>
    <row r="15" spans="1:17" x14ac:dyDescent="0.3">
      <c r="B15" s="1"/>
      <c r="C15" s="1"/>
      <c r="D15" s="1"/>
      <c r="E15" s="2"/>
      <c r="F15" s="1"/>
      <c r="G15" s="2"/>
      <c r="H15" s="1"/>
      <c r="I15" s="1"/>
      <c r="J15" s="1"/>
      <c r="K15" s="1"/>
      <c r="L15" s="1"/>
    </row>
    <row r="16" spans="1:17" x14ac:dyDescent="0.3">
      <c r="B16" s="1"/>
      <c r="C16" s="1"/>
      <c r="D16" s="1"/>
      <c r="E16" s="2"/>
      <c r="F16" s="1"/>
      <c r="G16" s="2"/>
      <c r="H16" s="1"/>
      <c r="I16" s="1"/>
      <c r="J16" s="1"/>
      <c r="K16" s="1"/>
      <c r="L16" s="1"/>
    </row>
    <row r="17" spans="2:12" x14ac:dyDescent="0.3">
      <c r="B17" s="1"/>
      <c r="C17" s="1"/>
      <c r="D17" s="1"/>
      <c r="E17" s="2"/>
      <c r="F17" s="1"/>
      <c r="G17" s="2"/>
      <c r="H17" s="1"/>
      <c r="I17" s="1"/>
      <c r="J17" s="1"/>
      <c r="K17" s="1"/>
      <c r="L17" s="1"/>
    </row>
    <row r="18" spans="2:12" x14ac:dyDescent="0.3">
      <c r="B18" s="1"/>
      <c r="C18" s="1"/>
      <c r="D18" s="1"/>
      <c r="E18" s="2"/>
      <c r="F18" s="1"/>
      <c r="G18" s="2"/>
      <c r="H18" s="1"/>
      <c r="I18" s="1"/>
      <c r="J18" s="1"/>
      <c r="K18" s="1"/>
      <c r="L18" s="1"/>
    </row>
    <row r="19" spans="2:12" x14ac:dyDescent="0.3">
      <c r="B19" s="1"/>
      <c r="C19" s="1"/>
      <c r="D19" s="1"/>
      <c r="E19" s="2"/>
      <c r="F19" s="1"/>
      <c r="G19" s="2"/>
      <c r="H19" s="1"/>
      <c r="I19" s="1"/>
      <c r="J19" s="1"/>
      <c r="K19" s="1"/>
      <c r="L19" s="1"/>
    </row>
    <row r="20" spans="2:12" x14ac:dyDescent="0.3">
      <c r="B20" s="1"/>
      <c r="C20" s="1"/>
      <c r="D20" s="1"/>
      <c r="E20" s="2"/>
      <c r="F20" s="1"/>
      <c r="G20" s="2"/>
      <c r="H20" s="1"/>
      <c r="I20" s="1"/>
      <c r="J20" s="1"/>
      <c r="K20" s="1"/>
      <c r="L20" s="1"/>
    </row>
    <row r="21" spans="2:12" x14ac:dyDescent="0.3">
      <c r="B21" s="1"/>
      <c r="C21" s="1"/>
      <c r="D21" s="1"/>
      <c r="E21" s="2"/>
      <c r="F21" s="1"/>
      <c r="G21" s="2"/>
      <c r="H21" s="1"/>
      <c r="I21" s="1"/>
      <c r="J21" s="1"/>
      <c r="K21" s="1"/>
      <c r="L21" s="1"/>
    </row>
    <row r="22" spans="2:12" x14ac:dyDescent="0.3">
      <c r="B22" s="1"/>
      <c r="C22" s="1"/>
      <c r="D22" s="1"/>
      <c r="E22" s="2"/>
      <c r="F22" s="1"/>
      <c r="G22" s="2"/>
      <c r="H22" s="1"/>
      <c r="I22" s="1"/>
      <c r="J22" s="1"/>
      <c r="K22" s="1"/>
      <c r="L22" s="1"/>
    </row>
    <row r="23" spans="2:12" x14ac:dyDescent="0.3">
      <c r="B23" s="1"/>
      <c r="C23" s="1"/>
      <c r="D23" s="1"/>
      <c r="E23" s="2"/>
      <c r="F23" s="1"/>
      <c r="G23" s="2"/>
      <c r="H23" s="1"/>
      <c r="I23" s="1"/>
      <c r="J23" s="1"/>
      <c r="K23" s="1"/>
      <c r="L23" s="1"/>
    </row>
    <row r="24" spans="2:12" x14ac:dyDescent="0.3">
      <c r="B24" s="1"/>
      <c r="C24" s="1"/>
      <c r="D24" s="1"/>
      <c r="E24" s="2"/>
      <c r="F24" s="1"/>
      <c r="G24" s="2"/>
      <c r="H24" s="1"/>
      <c r="I24" s="1"/>
      <c r="J24" s="1"/>
      <c r="K24" s="1"/>
      <c r="L24" s="1"/>
    </row>
  </sheetData>
  <mergeCells count="1">
    <mergeCell ref="A1:P1"/>
  </mergeCells>
  <phoneticPr fontId="5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"/>
  <sheetViews>
    <sheetView workbookViewId="0">
      <selection activeCell="L23" sqref="L23"/>
    </sheetView>
  </sheetViews>
  <sheetFormatPr defaultColWidth="8.6640625" defaultRowHeight="14" x14ac:dyDescent="0.3"/>
  <cols>
    <col min="1" max="1" width="6.25" style="1" customWidth="1"/>
    <col min="2" max="2" width="12.58203125" customWidth="1"/>
    <col min="4" max="4" width="8.6640625" style="1"/>
    <col min="5" max="5" width="12" customWidth="1"/>
    <col min="7" max="7" width="9.25" customWidth="1"/>
    <col min="13" max="13" width="9.5" customWidth="1"/>
    <col min="15" max="15" width="9.33203125" customWidth="1"/>
  </cols>
  <sheetData>
    <row r="1" spans="1:17" ht="2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7" x14ac:dyDescent="0.3">
      <c r="A2" s="1" t="s">
        <v>1</v>
      </c>
      <c r="B2" s="1" t="s">
        <v>2</v>
      </c>
      <c r="C2" s="2" t="s">
        <v>3</v>
      </c>
      <c r="D2" s="1" t="s">
        <v>4</v>
      </c>
      <c r="E2" s="3" t="s">
        <v>28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2" t="s">
        <v>9</v>
      </c>
      <c r="N2" s="1" t="s">
        <v>4</v>
      </c>
      <c r="O2" s="2" t="s">
        <v>10</v>
      </c>
      <c r="P2" s="1" t="s">
        <v>4</v>
      </c>
      <c r="Q2" s="4" t="s">
        <v>11</v>
      </c>
    </row>
    <row r="3" spans="1:17" x14ac:dyDescent="0.3">
      <c r="A3" s="1">
        <v>1</v>
      </c>
      <c r="B3" s="1" t="s">
        <v>38</v>
      </c>
      <c r="C3" s="2">
        <v>0.28570000000000001</v>
      </c>
      <c r="D3" s="1">
        <v>5</v>
      </c>
      <c r="E3" s="5">
        <v>0.92789999999999995</v>
      </c>
      <c r="F3" s="1">
        <v>19</v>
      </c>
      <c r="G3" s="9">
        <v>0.89290000000000003</v>
      </c>
      <c r="H3">
        <v>11</v>
      </c>
      <c r="I3" s="1">
        <v>0</v>
      </c>
      <c r="J3" s="1">
        <v>0</v>
      </c>
      <c r="K3" s="1">
        <v>0</v>
      </c>
      <c r="L3" s="1">
        <v>10</v>
      </c>
      <c r="M3" s="2">
        <v>0.96430000000000005</v>
      </c>
      <c r="N3" s="1">
        <v>10</v>
      </c>
      <c r="O3" s="14">
        <v>0.25</v>
      </c>
      <c r="P3" s="1">
        <v>3</v>
      </c>
      <c r="Q3" s="6">
        <v>58</v>
      </c>
    </row>
  </sheetData>
  <mergeCells count="1">
    <mergeCell ref="A1:P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土木</vt:lpstr>
      <vt:lpstr>铁道</vt:lpstr>
      <vt:lpstr>地下</vt:lpstr>
      <vt:lpstr>大数据</vt:lpstr>
      <vt:lpstr>道桥</vt:lpstr>
      <vt:lpstr>造价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聂文杰</dc:creator>
  <cp:lastModifiedBy>文杰 聂</cp:lastModifiedBy>
  <dcterms:created xsi:type="dcterms:W3CDTF">2025-09-30T23:34:00Z</dcterms:created>
  <dcterms:modified xsi:type="dcterms:W3CDTF">2026-09-28T14:03:53Z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77669BC4E0DBD660A3AEDA683B3C233D_42</vt:lpwstr>
  </property>
  <property fmtid="{D5CDD505-2E9C-101B-9397-08002B2CF9AE}" pid="4" name="CalculationRule">
    <vt:i4>0</vt:i4>
  </property>
</Properties>
</file>