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filterPrivacy="1"/>
  <xr:revisionPtr revIDLastSave="0" documentId="13_ncr:1_{1AB6982C-92F7-4167-BDA3-4E31AF6867BF}" xr6:coauthVersionLast="36" xr6:coauthVersionMax="47" xr10:uidLastSave="{00000000-0000-0000-0000-000000000000}"/>
  <bookViews>
    <workbookView xWindow="-105" yWindow="-105" windowWidth="22620" windowHeight="13620" firstSheet="2" activeTab="6" xr2:uid="{00000000-000D-0000-FFFF-FFFF00000000}"/>
  </bookViews>
  <sheets>
    <sheet name="电气" sheetId="1" r:id="rId1"/>
    <sheet name="电气体育" sheetId="4" r:id="rId2"/>
    <sheet name="茅班" sheetId="6" r:id="rId3"/>
    <sheet name="茅班体育" sheetId="7" r:id="rId4"/>
    <sheet name="电子" sheetId="8" r:id="rId5"/>
    <sheet name="电子体育" sheetId="9" r:id="rId6"/>
    <sheet name="智控" sheetId="10" r:id="rId7"/>
    <sheet name="智控体育" sheetId="11" r:id="rId8"/>
  </sheets>
  <definedNames>
    <definedName name="_xlnm._FilterDatabase" localSheetId="0" hidden="1">电气!$F$1:$F$196</definedName>
    <definedName name="_xlnm._FilterDatabase" localSheetId="1" hidden="1">电气体育!$E$1:$E$323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Z76" i="8" l="1"/>
  <c r="X34" i="10" l="1"/>
  <c r="X43" i="10"/>
  <c r="Y13" i="6" l="1"/>
  <c r="Y8" i="6"/>
  <c r="AE20" i="1"/>
  <c r="AE184" i="1"/>
  <c r="AE62" i="1"/>
  <c r="AE40" i="1"/>
  <c r="AE85" i="1"/>
  <c r="AE69" i="1"/>
  <c r="H119" i="11"/>
  <c r="H118" i="11"/>
  <c r="H117" i="11"/>
  <c r="H116" i="11"/>
  <c r="H115" i="11"/>
  <c r="H114" i="11"/>
  <c r="H113" i="11"/>
  <c r="H112" i="11"/>
  <c r="H111" i="11"/>
  <c r="H110" i="11"/>
  <c r="H109" i="11"/>
  <c r="H108" i="11"/>
  <c r="H107" i="11"/>
  <c r="H106" i="11"/>
  <c r="H105" i="11"/>
  <c r="H104" i="11"/>
  <c r="H103" i="11"/>
  <c r="H102" i="11"/>
  <c r="H101" i="11"/>
  <c r="H100" i="11"/>
  <c r="H99" i="11"/>
  <c r="H98" i="11"/>
  <c r="H97" i="11"/>
  <c r="H96" i="11"/>
  <c r="H95" i="11"/>
  <c r="H94" i="11"/>
  <c r="H93" i="11"/>
  <c r="H92" i="11"/>
  <c r="H91" i="11"/>
  <c r="H90" i="11"/>
  <c r="H89" i="11"/>
  <c r="H88" i="11"/>
  <c r="H87" i="11"/>
  <c r="H86" i="11"/>
  <c r="H85" i="11"/>
  <c r="H84" i="11"/>
  <c r="H83" i="11"/>
  <c r="H82" i="11"/>
  <c r="H81" i="11"/>
  <c r="H80" i="11"/>
  <c r="H79" i="11"/>
  <c r="H78" i="11"/>
  <c r="H77" i="11"/>
  <c r="H76" i="11"/>
  <c r="H75" i="11"/>
  <c r="H74" i="11"/>
  <c r="H73" i="11"/>
  <c r="H72" i="11"/>
  <c r="H71" i="11"/>
  <c r="H70" i="11"/>
  <c r="H69" i="11"/>
  <c r="H68" i="11"/>
  <c r="H67" i="11"/>
  <c r="H66" i="11"/>
  <c r="H65" i="11"/>
  <c r="H64" i="11"/>
  <c r="H63" i="11"/>
  <c r="H62" i="11"/>
  <c r="H61" i="11"/>
  <c r="H60" i="11"/>
  <c r="H59" i="11"/>
  <c r="H58" i="11"/>
  <c r="H57" i="11"/>
  <c r="H56" i="11"/>
  <c r="H55" i="11"/>
  <c r="H54" i="11"/>
  <c r="H53" i="11"/>
  <c r="H52" i="11"/>
  <c r="H51" i="11"/>
  <c r="H50" i="11"/>
  <c r="H49" i="11"/>
  <c r="H48" i="11"/>
  <c r="H47" i="11"/>
  <c r="H46" i="11"/>
  <c r="H45" i="11"/>
  <c r="H44" i="11"/>
  <c r="H43" i="11"/>
  <c r="H42" i="11"/>
  <c r="H41" i="11"/>
  <c r="H40" i="11"/>
  <c r="H39" i="11"/>
  <c r="H38" i="11"/>
  <c r="H37" i="11"/>
  <c r="H36" i="11"/>
  <c r="H35" i="11"/>
  <c r="H34" i="11"/>
  <c r="H33" i="11"/>
  <c r="H32" i="11"/>
  <c r="H31" i="11"/>
  <c r="H30" i="11"/>
  <c r="H29" i="11"/>
  <c r="H28" i="11"/>
  <c r="H27" i="11"/>
  <c r="H26" i="11"/>
  <c r="H25" i="11"/>
  <c r="H24" i="11"/>
  <c r="H23" i="11"/>
  <c r="H22" i="11"/>
  <c r="H21" i="11"/>
  <c r="H20" i="11"/>
  <c r="H19" i="11"/>
  <c r="H18" i="11"/>
  <c r="H17" i="11"/>
  <c r="H16" i="11"/>
  <c r="H15" i="11"/>
  <c r="H14" i="11"/>
  <c r="H13" i="11"/>
  <c r="H12" i="11"/>
  <c r="H11" i="11"/>
  <c r="H10" i="11"/>
  <c r="H9" i="11"/>
  <c r="H8" i="11"/>
  <c r="H7" i="11"/>
  <c r="H6" i="11"/>
  <c r="H5" i="11"/>
  <c r="H4" i="11"/>
  <c r="H3" i="11"/>
  <c r="H2" i="11"/>
  <c r="X71" i="10"/>
  <c r="X59" i="10"/>
  <c r="X32" i="10"/>
  <c r="X69" i="10"/>
  <c r="X30" i="10"/>
  <c r="X14" i="10"/>
  <c r="X48" i="10"/>
  <c r="X21" i="10"/>
  <c r="X31" i="10"/>
  <c r="X44" i="10"/>
  <c r="X67" i="10"/>
  <c r="X62" i="10"/>
  <c r="X74" i="10"/>
  <c r="X45" i="10"/>
  <c r="X49" i="10"/>
  <c r="X51" i="10"/>
  <c r="X27" i="10"/>
  <c r="X73" i="10"/>
  <c r="X24" i="10"/>
  <c r="X10" i="10"/>
  <c r="X19" i="10"/>
  <c r="X2" i="10"/>
  <c r="X39" i="10"/>
  <c r="X6" i="10"/>
  <c r="X54" i="10"/>
  <c r="X56" i="10"/>
  <c r="X4" i="10"/>
  <c r="X40" i="10"/>
  <c r="X15" i="10"/>
  <c r="X29" i="10"/>
  <c r="X36" i="10"/>
  <c r="X72" i="10"/>
  <c r="X16" i="10"/>
  <c r="X17" i="10"/>
  <c r="X12" i="10"/>
  <c r="X46" i="10"/>
  <c r="X52" i="10"/>
  <c r="X33" i="10"/>
  <c r="X11" i="10"/>
  <c r="X22" i="10"/>
  <c r="X55" i="10"/>
  <c r="X50" i="10"/>
  <c r="X35" i="10"/>
  <c r="X20" i="10"/>
  <c r="X60" i="10"/>
  <c r="X3" i="10"/>
  <c r="X47" i="10"/>
  <c r="X13" i="10"/>
  <c r="X28" i="10"/>
  <c r="X37" i="10"/>
  <c r="X66" i="10"/>
  <c r="X57" i="10"/>
  <c r="X76" i="10"/>
  <c r="X18" i="10"/>
  <c r="X65" i="10"/>
  <c r="X5" i="10"/>
  <c r="X9" i="10"/>
  <c r="X68" i="10"/>
  <c r="X53" i="10"/>
  <c r="X70" i="10"/>
  <c r="X61" i="10"/>
  <c r="X63" i="10"/>
  <c r="X7" i="10"/>
  <c r="X26" i="10"/>
  <c r="X38" i="10"/>
  <c r="X64" i="10"/>
  <c r="X42" i="10"/>
  <c r="X41" i="10"/>
  <c r="X8" i="10"/>
  <c r="X25" i="10"/>
  <c r="X75" i="10"/>
  <c r="X23" i="10"/>
  <c r="X58" i="10"/>
  <c r="H121" i="9"/>
  <c r="H120" i="9"/>
  <c r="H119" i="9"/>
  <c r="H118" i="9"/>
  <c r="H117" i="9"/>
  <c r="H116" i="9"/>
  <c r="H115" i="9"/>
  <c r="H114" i="9"/>
  <c r="H113" i="9"/>
  <c r="H112" i="9"/>
  <c r="H111" i="9"/>
  <c r="H110" i="9"/>
  <c r="H109" i="9"/>
  <c r="H108" i="9"/>
  <c r="H107" i="9"/>
  <c r="H106" i="9"/>
  <c r="H105" i="9"/>
  <c r="H104" i="9"/>
  <c r="H103" i="9"/>
  <c r="H102" i="9"/>
  <c r="H101" i="9"/>
  <c r="H100" i="9"/>
  <c r="H99" i="9"/>
  <c r="H98" i="9"/>
  <c r="H97" i="9"/>
  <c r="H96" i="9"/>
  <c r="H95" i="9"/>
  <c r="H94" i="9"/>
  <c r="H93" i="9"/>
  <c r="H92" i="9"/>
  <c r="H91" i="9"/>
  <c r="H90" i="9"/>
  <c r="H89" i="9"/>
  <c r="H88" i="9"/>
  <c r="H87" i="9"/>
  <c r="H86" i="9"/>
  <c r="H85" i="9"/>
  <c r="H84" i="9"/>
  <c r="H83" i="9"/>
  <c r="H82" i="9"/>
  <c r="H81" i="9"/>
  <c r="H80" i="9"/>
  <c r="H79" i="9"/>
  <c r="H78" i="9"/>
  <c r="H77" i="9"/>
  <c r="H76" i="9"/>
  <c r="H75" i="9"/>
  <c r="H74" i="9"/>
  <c r="H73" i="9"/>
  <c r="H72" i="9"/>
  <c r="H71" i="9"/>
  <c r="H70" i="9"/>
  <c r="H69" i="9"/>
  <c r="H68" i="9"/>
  <c r="H67" i="9"/>
  <c r="H66" i="9"/>
  <c r="H65" i="9"/>
  <c r="H64" i="9"/>
  <c r="H63" i="9"/>
  <c r="H62" i="9"/>
  <c r="H61" i="9"/>
  <c r="H60" i="9"/>
  <c r="H59" i="9"/>
  <c r="H58" i="9"/>
  <c r="H57" i="9"/>
  <c r="H56" i="9"/>
  <c r="H55" i="9"/>
  <c r="H54" i="9"/>
  <c r="H53" i="9"/>
  <c r="H52" i="9"/>
  <c r="H51" i="9"/>
  <c r="H50" i="9"/>
  <c r="H49" i="9"/>
  <c r="H48" i="9"/>
  <c r="H47" i="9"/>
  <c r="H46" i="9"/>
  <c r="H45" i="9"/>
  <c r="H44" i="9"/>
  <c r="H43" i="9"/>
  <c r="H42" i="9"/>
  <c r="H41" i="9"/>
  <c r="H40" i="9"/>
  <c r="H39" i="9"/>
  <c r="H38" i="9"/>
  <c r="H37" i="9"/>
  <c r="H36" i="9"/>
  <c r="H35" i="9"/>
  <c r="H34" i="9"/>
  <c r="H33" i="9"/>
  <c r="H32" i="9"/>
  <c r="H31" i="9"/>
  <c r="H30" i="9"/>
  <c r="H29" i="9"/>
  <c r="H28" i="9"/>
  <c r="H27" i="9"/>
  <c r="H26" i="9"/>
  <c r="H25" i="9"/>
  <c r="H24" i="9"/>
  <c r="H23" i="9"/>
  <c r="H22" i="9"/>
  <c r="H21" i="9"/>
  <c r="H20" i="9"/>
  <c r="H19" i="9"/>
  <c r="H18" i="9"/>
  <c r="H17" i="9"/>
  <c r="H16" i="9"/>
  <c r="H15" i="9"/>
  <c r="H14" i="9"/>
  <c r="H13" i="9"/>
  <c r="H12" i="9"/>
  <c r="H11" i="9"/>
  <c r="H10" i="9"/>
  <c r="H9" i="9"/>
  <c r="H8" i="9"/>
  <c r="H7" i="9"/>
  <c r="H6" i="9"/>
  <c r="H5" i="9"/>
  <c r="H4" i="9"/>
  <c r="H3" i="9"/>
  <c r="H2" i="9"/>
  <c r="Z59" i="8"/>
  <c r="Z65" i="8"/>
  <c r="Z48" i="8"/>
  <c r="Z3" i="8"/>
  <c r="Z73" i="8"/>
  <c r="Z40" i="8"/>
  <c r="Z21" i="8"/>
  <c r="Z9" i="8"/>
  <c r="Z17" i="8"/>
  <c r="Z41" i="8"/>
  <c r="Z28" i="8"/>
  <c r="Z47" i="8"/>
  <c r="Z38" i="8"/>
  <c r="Z25" i="8"/>
  <c r="Z34" i="8"/>
  <c r="Z68" i="8"/>
  <c r="Z45" i="8"/>
  <c r="Z44" i="8"/>
  <c r="Z20" i="8"/>
  <c r="Z32" i="8"/>
  <c r="Z54" i="8"/>
  <c r="Z8" i="8"/>
  <c r="Z52" i="8"/>
  <c r="Z46" i="8"/>
  <c r="Z15" i="8"/>
  <c r="Z58" i="8"/>
  <c r="Z10" i="8"/>
  <c r="Z26" i="8"/>
  <c r="Z23" i="8"/>
  <c r="Z37" i="8"/>
  <c r="Z12" i="8"/>
  <c r="Z67" i="8"/>
  <c r="Z19" i="8"/>
  <c r="Z43" i="8"/>
  <c r="Z2" i="8"/>
  <c r="Z69" i="8"/>
  <c r="Z36" i="8"/>
  <c r="Z6" i="8"/>
  <c r="Z4" i="8"/>
  <c r="Z63" i="8"/>
  <c r="Z57" i="8"/>
  <c r="Z50" i="8"/>
  <c r="Z39" i="8"/>
  <c r="Z53" i="8"/>
  <c r="Z5" i="8"/>
  <c r="Z30" i="8"/>
  <c r="Z13" i="8"/>
  <c r="Z35" i="8"/>
  <c r="Z61" i="8"/>
  <c r="Z64" i="8"/>
  <c r="Z70" i="8"/>
  <c r="Z72" i="8"/>
  <c r="Z74" i="8"/>
  <c r="Z14" i="8"/>
  <c r="Z18" i="8"/>
  <c r="Z75" i="8"/>
  <c r="Z66" i="8"/>
  <c r="Z42" i="8"/>
  <c r="Z11" i="8"/>
  <c r="Z51" i="8"/>
  <c r="Z56" i="8"/>
  <c r="Z27" i="8"/>
  <c r="Z24" i="8"/>
  <c r="Z22" i="8"/>
  <c r="Z71" i="8"/>
  <c r="Z7" i="8"/>
  <c r="Z31" i="8"/>
  <c r="Z16" i="8"/>
  <c r="Z62" i="8"/>
  <c r="Z49" i="8"/>
  <c r="Z29" i="8"/>
  <c r="Z33" i="8"/>
  <c r="Z55" i="8"/>
  <c r="Z60" i="8"/>
  <c r="H29" i="7"/>
  <c r="H28" i="7"/>
  <c r="H27" i="7"/>
  <c r="H26" i="7"/>
  <c r="H25" i="7"/>
  <c r="H24" i="7"/>
  <c r="H23" i="7"/>
  <c r="H22" i="7"/>
  <c r="H21" i="7"/>
  <c r="H20" i="7"/>
  <c r="H19" i="7"/>
  <c r="H18" i="7"/>
  <c r="H17" i="7"/>
  <c r="H16" i="7"/>
  <c r="H15" i="7"/>
  <c r="H14" i="7"/>
  <c r="H13" i="7"/>
  <c r="H12" i="7"/>
  <c r="H11" i="7"/>
  <c r="H10" i="7"/>
  <c r="H9" i="7"/>
  <c r="H8" i="7"/>
  <c r="H7" i="7"/>
  <c r="H6" i="7"/>
  <c r="H5" i="7"/>
  <c r="H4" i="7"/>
  <c r="H3" i="7"/>
  <c r="H2" i="7"/>
  <c r="Y7" i="6"/>
  <c r="Y17" i="6"/>
  <c r="Y5" i="6"/>
  <c r="Y15" i="6"/>
  <c r="Y12" i="6"/>
  <c r="Y16" i="6"/>
  <c r="Y2" i="6"/>
  <c r="Y3" i="6"/>
  <c r="Y14" i="6"/>
  <c r="Y18" i="6"/>
  <c r="Y10" i="6"/>
  <c r="Y4" i="6"/>
  <c r="Y9" i="6"/>
  <c r="Y19" i="6"/>
  <c r="Y11" i="6"/>
  <c r="Y6" i="6"/>
  <c r="AE191" i="1"/>
  <c r="AE38" i="1"/>
  <c r="AE127" i="1"/>
  <c r="AE134" i="1"/>
  <c r="AE33" i="1"/>
  <c r="AE39" i="1"/>
  <c r="AE178" i="1"/>
  <c r="AE53" i="1"/>
  <c r="AE51" i="1"/>
  <c r="AE77" i="1"/>
  <c r="AE194" i="1"/>
  <c r="AE57" i="1"/>
  <c r="AE161" i="1"/>
  <c r="AE176" i="1"/>
  <c r="AE3" i="1"/>
  <c r="AE50" i="1"/>
  <c r="AE160" i="1"/>
  <c r="AE125" i="1"/>
  <c r="AE187" i="1"/>
  <c r="AE91" i="1"/>
  <c r="AE162" i="1"/>
  <c r="AE156" i="1"/>
  <c r="AE138" i="1"/>
  <c r="AE66" i="1"/>
  <c r="AE183" i="1"/>
  <c r="AE82" i="1"/>
  <c r="AE182" i="1"/>
  <c r="AE145" i="1"/>
  <c r="AE133" i="1"/>
  <c r="AE28" i="1"/>
  <c r="AE165" i="1"/>
  <c r="AE11" i="1"/>
  <c r="AE168" i="1"/>
  <c r="AE86" i="1"/>
  <c r="AE13" i="1"/>
  <c r="AE75" i="1"/>
  <c r="AE22" i="1"/>
  <c r="AE131" i="1"/>
  <c r="AE101" i="1"/>
  <c r="AE99" i="1"/>
  <c r="AE152" i="1"/>
  <c r="AE80" i="1"/>
  <c r="AE46" i="1"/>
  <c r="AE151" i="1"/>
  <c r="AE103" i="1"/>
  <c r="AE74" i="1"/>
  <c r="AE15" i="1"/>
  <c r="AE116" i="1"/>
  <c r="AE144" i="1"/>
  <c r="AE56" i="1"/>
  <c r="AE84" i="1"/>
  <c r="AE88" i="1"/>
  <c r="AE186" i="1"/>
  <c r="AE157" i="1"/>
  <c r="AE139" i="1"/>
  <c r="AE150" i="1"/>
  <c r="AE65" i="1"/>
  <c r="AE90" i="1"/>
  <c r="AE159" i="1"/>
  <c r="AE48" i="1"/>
  <c r="AE109" i="1"/>
  <c r="AE12" i="1"/>
  <c r="AE72" i="1"/>
  <c r="AE167" i="1"/>
  <c r="AE169" i="1"/>
  <c r="AE149" i="1"/>
  <c r="AE170" i="1"/>
  <c r="AE5" i="1"/>
  <c r="AE30" i="1"/>
  <c r="AE128" i="1"/>
  <c r="AE163" i="1"/>
  <c r="AE17" i="1"/>
  <c r="AE123" i="1"/>
  <c r="AE135" i="1"/>
  <c r="AE148" i="1"/>
  <c r="AE95" i="1"/>
  <c r="AE147" i="1"/>
  <c r="AE174" i="1"/>
  <c r="AE44" i="1"/>
  <c r="AE180" i="1"/>
  <c r="AE120" i="1"/>
  <c r="AE73" i="1"/>
  <c r="AE146" i="1"/>
  <c r="AE115" i="1"/>
  <c r="AE192" i="1"/>
  <c r="AE181" i="1"/>
  <c r="AE59" i="1"/>
  <c r="AE70" i="1"/>
  <c r="AE104" i="1"/>
  <c r="AE68" i="1"/>
  <c r="AE105" i="1"/>
  <c r="AE2" i="1"/>
  <c r="AE94" i="1"/>
  <c r="AE92" i="1"/>
  <c r="AE153" i="1"/>
  <c r="AE61" i="1"/>
  <c r="AE196" i="1"/>
  <c r="AE110" i="1"/>
  <c r="AE158" i="1"/>
  <c r="AE37" i="1"/>
  <c r="AE26" i="1"/>
  <c r="AE188" i="1"/>
  <c r="AE195" i="1"/>
  <c r="AE96" i="1"/>
  <c r="AE25" i="1"/>
  <c r="AE27" i="1"/>
  <c r="AE97" i="1"/>
  <c r="AE193" i="1"/>
  <c r="AE31" i="1"/>
  <c r="AE129" i="1"/>
  <c r="AE177" i="1"/>
  <c r="AE7" i="1"/>
  <c r="AE175" i="1"/>
  <c r="AE81" i="1"/>
  <c r="AE36" i="1"/>
  <c r="AE4" i="1"/>
  <c r="AE102" i="1"/>
  <c r="AE41" i="1"/>
  <c r="AE24" i="1"/>
  <c r="AE6" i="1"/>
  <c r="AE71" i="1"/>
  <c r="AE83" i="1"/>
  <c r="AE113" i="1"/>
  <c r="AE155" i="1"/>
  <c r="AE114" i="1"/>
  <c r="AE137" i="1"/>
  <c r="AE117" i="1"/>
  <c r="AE14" i="1"/>
  <c r="AE126" i="1"/>
  <c r="AE154" i="1"/>
  <c r="AE130" i="1"/>
  <c r="AE93" i="1"/>
  <c r="AE140" i="1"/>
  <c r="AE60" i="1"/>
  <c r="AE58" i="1"/>
  <c r="AE118" i="1"/>
  <c r="AE106" i="1"/>
  <c r="AE98" i="1"/>
  <c r="AE100" i="1"/>
  <c r="AE16" i="1"/>
  <c r="AE49" i="1"/>
  <c r="AE143" i="1"/>
  <c r="AE45" i="1"/>
  <c r="AE67" i="1"/>
  <c r="AE29" i="1"/>
  <c r="AE89" i="1"/>
  <c r="AE10" i="1"/>
  <c r="AE52" i="1"/>
  <c r="AE78" i="1"/>
  <c r="AE79" i="1"/>
  <c r="AE121" i="1"/>
  <c r="AE8" i="1"/>
  <c r="AE23" i="1"/>
  <c r="AE179" i="1"/>
  <c r="AE18" i="1"/>
  <c r="AE107" i="1"/>
  <c r="AE47" i="1"/>
  <c r="AE132" i="1"/>
  <c r="AE171" i="1"/>
  <c r="AE164" i="1"/>
  <c r="AE9" i="1"/>
  <c r="AE42" i="1"/>
  <c r="AE108" i="1"/>
  <c r="AE172" i="1"/>
  <c r="AE64" i="1"/>
  <c r="AE35" i="1"/>
  <c r="AE124" i="1"/>
  <c r="AE190" i="1"/>
  <c r="AE112" i="1"/>
  <c r="AE19" i="1"/>
  <c r="AE34" i="1"/>
  <c r="AE141" i="1"/>
  <c r="AE76" i="1"/>
  <c r="AE21" i="1"/>
  <c r="AE119" i="1"/>
  <c r="AE111" i="1"/>
  <c r="AE166" i="1"/>
  <c r="AE43" i="1"/>
  <c r="AE87" i="1"/>
  <c r="AE54" i="1"/>
  <c r="AE55" i="1"/>
  <c r="AE63" i="1"/>
  <c r="AE136" i="1"/>
  <c r="AE32" i="1"/>
  <c r="AE142" i="1"/>
  <c r="AE173" i="1"/>
  <c r="AE189" i="1"/>
  <c r="AE185" i="1"/>
  <c r="AE122" i="1"/>
  <c r="H3" i="4" l="1"/>
  <c r="H4" i="4"/>
  <c r="H5" i="4"/>
  <c r="H6" i="4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42" i="4"/>
  <c r="H43" i="4"/>
  <c r="H44" i="4"/>
  <c r="H45" i="4"/>
  <c r="H46" i="4"/>
  <c r="H47" i="4"/>
  <c r="H48" i="4"/>
  <c r="H49" i="4"/>
  <c r="H50" i="4"/>
  <c r="H51" i="4"/>
  <c r="H52" i="4"/>
  <c r="H53" i="4"/>
  <c r="H54" i="4"/>
  <c r="H55" i="4"/>
  <c r="H56" i="4"/>
  <c r="H57" i="4"/>
  <c r="H58" i="4"/>
  <c r="H59" i="4"/>
  <c r="H60" i="4"/>
  <c r="H61" i="4"/>
  <c r="H62" i="4"/>
  <c r="H63" i="4"/>
  <c r="H64" i="4"/>
  <c r="H65" i="4"/>
  <c r="H66" i="4"/>
  <c r="H67" i="4"/>
  <c r="H68" i="4"/>
  <c r="H69" i="4"/>
  <c r="H70" i="4"/>
  <c r="H71" i="4"/>
  <c r="H72" i="4"/>
  <c r="H73" i="4"/>
  <c r="H74" i="4"/>
  <c r="H75" i="4"/>
  <c r="H76" i="4"/>
  <c r="H77" i="4"/>
  <c r="H78" i="4"/>
  <c r="H79" i="4"/>
  <c r="H80" i="4"/>
  <c r="H81" i="4"/>
  <c r="H82" i="4"/>
  <c r="H83" i="4"/>
  <c r="H84" i="4"/>
  <c r="H85" i="4"/>
  <c r="H86" i="4"/>
  <c r="H87" i="4"/>
  <c r="H88" i="4"/>
  <c r="H89" i="4"/>
  <c r="H90" i="4"/>
  <c r="H91" i="4"/>
  <c r="H92" i="4"/>
  <c r="H93" i="4"/>
  <c r="H94" i="4"/>
  <c r="H95" i="4"/>
  <c r="H96" i="4"/>
  <c r="H97" i="4"/>
  <c r="H98" i="4"/>
  <c r="H99" i="4"/>
  <c r="H100" i="4"/>
  <c r="H101" i="4"/>
  <c r="H102" i="4"/>
  <c r="H103" i="4"/>
  <c r="H104" i="4"/>
  <c r="H105" i="4"/>
  <c r="H106" i="4"/>
  <c r="H107" i="4"/>
  <c r="H108" i="4"/>
  <c r="H109" i="4"/>
  <c r="H110" i="4"/>
  <c r="H111" i="4"/>
  <c r="H112" i="4"/>
  <c r="H113" i="4"/>
  <c r="H114" i="4"/>
  <c r="H115" i="4"/>
  <c r="H116" i="4"/>
  <c r="H117" i="4"/>
  <c r="H118" i="4"/>
  <c r="H119" i="4"/>
  <c r="H120" i="4"/>
  <c r="H121" i="4"/>
  <c r="H122" i="4"/>
  <c r="H123" i="4"/>
  <c r="H124" i="4"/>
  <c r="H125" i="4"/>
  <c r="H126" i="4"/>
  <c r="H127" i="4"/>
  <c r="H128" i="4"/>
  <c r="H129" i="4"/>
  <c r="H130" i="4"/>
  <c r="H131" i="4"/>
  <c r="H132" i="4"/>
  <c r="H133" i="4"/>
  <c r="H134" i="4"/>
  <c r="H135" i="4"/>
  <c r="H136" i="4"/>
  <c r="H137" i="4"/>
  <c r="H138" i="4"/>
  <c r="H139" i="4"/>
  <c r="H140" i="4"/>
  <c r="H141" i="4"/>
  <c r="H142" i="4"/>
  <c r="H143" i="4"/>
  <c r="H144" i="4"/>
  <c r="H145" i="4"/>
  <c r="H146" i="4"/>
  <c r="H147" i="4"/>
  <c r="H148" i="4"/>
  <c r="H149" i="4"/>
  <c r="H150" i="4"/>
  <c r="H151" i="4"/>
  <c r="H152" i="4"/>
  <c r="H153" i="4"/>
  <c r="H154" i="4"/>
  <c r="H155" i="4"/>
  <c r="H156" i="4"/>
  <c r="H157" i="4"/>
  <c r="H158" i="4"/>
  <c r="H159" i="4"/>
  <c r="H160" i="4"/>
  <c r="H161" i="4"/>
  <c r="H162" i="4"/>
  <c r="H163" i="4"/>
  <c r="H164" i="4"/>
  <c r="H165" i="4"/>
  <c r="H166" i="4"/>
  <c r="H167" i="4"/>
  <c r="H168" i="4"/>
  <c r="H169" i="4"/>
  <c r="H170" i="4"/>
  <c r="H171" i="4"/>
  <c r="H172" i="4"/>
  <c r="H173" i="4"/>
  <c r="H174" i="4"/>
  <c r="H175" i="4"/>
  <c r="H176" i="4"/>
  <c r="H177" i="4"/>
  <c r="H178" i="4"/>
  <c r="H179" i="4"/>
  <c r="H180" i="4"/>
  <c r="H181" i="4"/>
  <c r="H182" i="4"/>
  <c r="H183" i="4"/>
  <c r="H184" i="4"/>
  <c r="H185" i="4"/>
  <c r="H186" i="4"/>
  <c r="H187" i="4"/>
  <c r="H188" i="4"/>
  <c r="H189" i="4"/>
  <c r="H190" i="4"/>
  <c r="H191" i="4"/>
  <c r="H192" i="4"/>
  <c r="H193" i="4"/>
  <c r="H194" i="4"/>
  <c r="H195" i="4"/>
  <c r="H196" i="4"/>
  <c r="H197" i="4"/>
  <c r="H198" i="4"/>
  <c r="H199" i="4"/>
  <c r="H200" i="4"/>
  <c r="H201" i="4"/>
  <c r="H202" i="4"/>
  <c r="H203" i="4"/>
  <c r="H204" i="4"/>
  <c r="H205" i="4"/>
  <c r="H206" i="4"/>
  <c r="H207" i="4"/>
  <c r="H208" i="4"/>
  <c r="H209" i="4"/>
  <c r="H210" i="4"/>
  <c r="H211" i="4"/>
  <c r="H212" i="4"/>
  <c r="H213" i="4"/>
  <c r="H214" i="4"/>
  <c r="H215" i="4"/>
  <c r="H216" i="4"/>
  <c r="H217" i="4"/>
  <c r="H218" i="4"/>
  <c r="H219" i="4"/>
  <c r="H220" i="4"/>
  <c r="H221" i="4"/>
  <c r="H222" i="4"/>
  <c r="H223" i="4"/>
  <c r="H224" i="4"/>
  <c r="H225" i="4"/>
  <c r="H226" i="4"/>
  <c r="H227" i="4"/>
  <c r="H228" i="4"/>
  <c r="H229" i="4"/>
  <c r="H230" i="4"/>
  <c r="H231" i="4"/>
  <c r="H232" i="4"/>
  <c r="H233" i="4"/>
  <c r="H234" i="4"/>
  <c r="H235" i="4"/>
  <c r="H236" i="4"/>
  <c r="H237" i="4"/>
  <c r="H238" i="4"/>
  <c r="H239" i="4"/>
  <c r="H240" i="4"/>
  <c r="H241" i="4"/>
  <c r="H242" i="4"/>
  <c r="H243" i="4"/>
  <c r="H244" i="4"/>
  <c r="H245" i="4"/>
  <c r="H246" i="4"/>
  <c r="H247" i="4"/>
  <c r="H248" i="4"/>
  <c r="H249" i="4"/>
  <c r="H250" i="4"/>
  <c r="H251" i="4"/>
  <c r="H252" i="4"/>
  <c r="H253" i="4"/>
  <c r="H254" i="4"/>
  <c r="H255" i="4"/>
  <c r="H256" i="4"/>
  <c r="H257" i="4"/>
  <c r="H258" i="4"/>
  <c r="H259" i="4"/>
  <c r="H260" i="4"/>
  <c r="H261" i="4"/>
  <c r="H262" i="4"/>
  <c r="H263" i="4"/>
  <c r="H264" i="4"/>
  <c r="H265" i="4"/>
  <c r="H266" i="4"/>
  <c r="H267" i="4"/>
  <c r="H268" i="4"/>
  <c r="H269" i="4"/>
  <c r="H270" i="4"/>
  <c r="H271" i="4"/>
  <c r="H272" i="4"/>
  <c r="H273" i="4"/>
  <c r="H274" i="4"/>
  <c r="H275" i="4"/>
  <c r="H276" i="4"/>
  <c r="H277" i="4"/>
  <c r="H278" i="4"/>
  <c r="H279" i="4"/>
  <c r="H280" i="4"/>
  <c r="H281" i="4"/>
  <c r="H282" i="4"/>
  <c r="H283" i="4"/>
  <c r="H284" i="4"/>
  <c r="H285" i="4"/>
  <c r="H286" i="4"/>
  <c r="H287" i="4"/>
  <c r="H288" i="4"/>
  <c r="H289" i="4"/>
  <c r="H290" i="4"/>
  <c r="H291" i="4"/>
  <c r="H292" i="4"/>
  <c r="H293" i="4"/>
  <c r="H294" i="4"/>
  <c r="H295" i="4"/>
  <c r="H296" i="4"/>
  <c r="H297" i="4"/>
  <c r="H298" i="4"/>
  <c r="H299" i="4"/>
  <c r="H300" i="4"/>
  <c r="H301" i="4"/>
  <c r="H302" i="4"/>
  <c r="H303" i="4"/>
  <c r="H304" i="4"/>
  <c r="H305" i="4"/>
  <c r="H306" i="4"/>
  <c r="H307" i="4"/>
  <c r="H308" i="4"/>
  <c r="H309" i="4"/>
  <c r="H310" i="4"/>
  <c r="H311" i="4"/>
  <c r="H312" i="4"/>
  <c r="H313" i="4"/>
  <c r="H314" i="4"/>
  <c r="H315" i="4"/>
  <c r="H316" i="4"/>
  <c r="H317" i="4"/>
  <c r="H318" i="4"/>
  <c r="H319" i="4"/>
  <c r="H320" i="4"/>
  <c r="H321" i="4"/>
  <c r="H322" i="4"/>
  <c r="H323" i="4"/>
  <c r="H2" i="4"/>
</calcChain>
</file>

<file path=xl/sharedStrings.xml><?xml version="1.0" encoding="utf-8"?>
<sst xmlns="http://schemas.openxmlformats.org/spreadsheetml/2006/main" count="3015" uniqueCount="670">
  <si>
    <t>序号</t>
  </si>
  <si>
    <t>学号</t>
  </si>
  <si>
    <t>姓名</t>
  </si>
  <si>
    <t>性别</t>
  </si>
  <si>
    <t>班级</t>
  </si>
  <si>
    <t>高等数学Ⅰ
[必][5.0学分]</t>
    <phoneticPr fontId="2" type="noConversion"/>
  </si>
  <si>
    <t>工程制图
[必][2.0学分]</t>
    <phoneticPr fontId="2" type="noConversion"/>
  </si>
  <si>
    <t>军事理论
[必][2.0学分]</t>
    <phoneticPr fontId="2" type="noConversion"/>
  </si>
  <si>
    <t>思想道德与法治
[必][3.0学分]</t>
    <phoneticPr fontId="2" type="noConversion"/>
  </si>
  <si>
    <t>体育Ⅰ
[必][1.0学分]</t>
    <phoneticPr fontId="2" type="noConversion"/>
  </si>
  <si>
    <t>线性代数B
[必][3.0学分]</t>
    <phoneticPr fontId="2" type="noConversion"/>
  </si>
  <si>
    <t>形势与政策Ⅰ
[必][0.0学分]</t>
    <phoneticPr fontId="2" type="noConversion"/>
  </si>
  <si>
    <t>英语Ⅰ
[必][2.0学分]</t>
    <phoneticPr fontId="2" type="noConversion"/>
  </si>
  <si>
    <t>新生研讨课
[必][2.0学分]</t>
    <phoneticPr fontId="2" type="noConversion"/>
  </si>
  <si>
    <t>郑伟</t>
  </si>
  <si>
    <t>男</t>
  </si>
  <si>
    <t>电气2021-05班</t>
  </si>
  <si>
    <t>李殊勋</t>
  </si>
  <si>
    <t>汪静菡</t>
  </si>
  <si>
    <t>女</t>
  </si>
  <si>
    <t>杨振洋</t>
  </si>
  <si>
    <t>谢兴容</t>
  </si>
  <si>
    <t>熊健洪</t>
  </si>
  <si>
    <t>刘子林</t>
  </si>
  <si>
    <t>李凡</t>
  </si>
  <si>
    <t>李巍</t>
  </si>
  <si>
    <t>宋尧翊</t>
  </si>
  <si>
    <t>龚梓能</t>
  </si>
  <si>
    <t>黎展雨</t>
  </si>
  <si>
    <t>姚淼</t>
  </si>
  <si>
    <t>朱成博</t>
  </si>
  <si>
    <t>冯洪赟</t>
  </si>
  <si>
    <t>孙晗章</t>
  </si>
  <si>
    <t>尹硕</t>
  </si>
  <si>
    <t>李然</t>
  </si>
  <si>
    <t>冯钰程</t>
  </si>
  <si>
    <t>彭茜健</t>
  </si>
  <si>
    <t>张涵睿</t>
  </si>
  <si>
    <t>李昕璘</t>
  </si>
  <si>
    <t>徐陈琳</t>
  </si>
  <si>
    <t>王荣言</t>
  </si>
  <si>
    <t>蒋明粤</t>
  </si>
  <si>
    <t>巴桑云旦</t>
  </si>
  <si>
    <t>迪力夏提·海比布</t>
  </si>
  <si>
    <t>杨泽斌</t>
  </si>
  <si>
    <t>刘文飞</t>
  </si>
  <si>
    <t>陈思翰</t>
  </si>
  <si>
    <t>王艺珈</t>
  </si>
  <si>
    <t>杨兴齐</t>
  </si>
  <si>
    <t>电气2021-06班</t>
  </si>
  <si>
    <t>梁常鸿</t>
  </si>
  <si>
    <t>何璐瑶</t>
  </si>
  <si>
    <t>杨骏烽</t>
  </si>
  <si>
    <t>谭凯阳</t>
  </si>
  <si>
    <t>李林炜</t>
  </si>
  <si>
    <t>刘一鸣</t>
  </si>
  <si>
    <t>郭清</t>
  </si>
  <si>
    <t>彭黎明</t>
  </si>
  <si>
    <t>廖峻暄</t>
  </si>
  <si>
    <t>苏嘉泰</t>
  </si>
  <si>
    <t>赵骏</t>
  </si>
  <si>
    <t>刘浩</t>
  </si>
  <si>
    <t>于洪涛</t>
  </si>
  <si>
    <t>王奇阳</t>
  </si>
  <si>
    <t>何林</t>
  </si>
  <si>
    <t>王开阳</t>
  </si>
  <si>
    <t>潘航</t>
  </si>
  <si>
    <t>曾鑫禹</t>
  </si>
  <si>
    <t>陈康扬</t>
  </si>
  <si>
    <t>赖柯宇</t>
  </si>
  <si>
    <t>韩金男</t>
  </si>
  <si>
    <t>陈苏红</t>
  </si>
  <si>
    <t>刘怡然</t>
  </si>
  <si>
    <t>卢涛</t>
  </si>
  <si>
    <t>杨源园</t>
  </si>
  <si>
    <t>陈思静</t>
  </si>
  <si>
    <t>黄河</t>
  </si>
  <si>
    <t>丁鹏浩</t>
  </si>
  <si>
    <t>卢德孟</t>
  </si>
  <si>
    <t>杨佩诗</t>
  </si>
  <si>
    <t>鍾昊洋</t>
  </si>
  <si>
    <t>电气2021-07班</t>
  </si>
  <si>
    <t>朱雨桐</t>
  </si>
  <si>
    <t>邓昊</t>
  </si>
  <si>
    <t>赵寅坤</t>
  </si>
  <si>
    <t>韦博崴</t>
  </si>
  <si>
    <t>陈焕靖</t>
  </si>
  <si>
    <t>裴新棋</t>
  </si>
  <si>
    <t>罗佳豪</t>
  </si>
  <si>
    <t>王俊辉</t>
  </si>
  <si>
    <t>沈殊睿</t>
  </si>
  <si>
    <t>邱本伟</t>
  </si>
  <si>
    <t>赵聪婉</t>
  </si>
  <si>
    <t>赵杰</t>
  </si>
  <si>
    <t>秦常宇</t>
  </si>
  <si>
    <t>罗豪丰</t>
  </si>
  <si>
    <t>张太林</t>
  </si>
  <si>
    <t>林俊宏</t>
  </si>
  <si>
    <t>邹海阳</t>
  </si>
  <si>
    <t>张瑞峰</t>
  </si>
  <si>
    <t>唐宇</t>
  </si>
  <si>
    <t>叶子扬</t>
  </si>
  <si>
    <t>叶贤成</t>
  </si>
  <si>
    <t>李秉键</t>
  </si>
  <si>
    <t>郑云翔</t>
  </si>
  <si>
    <t>毛俞霖</t>
  </si>
  <si>
    <t>甘子翔</t>
  </si>
  <si>
    <t>黄逍</t>
  </si>
  <si>
    <t>杨文俊</t>
  </si>
  <si>
    <t>刘致邑</t>
  </si>
  <si>
    <t>电气2021-08班</t>
  </si>
  <si>
    <t>程隆超</t>
  </si>
  <si>
    <t>李尚坤</t>
  </si>
  <si>
    <t>赵东劲</t>
  </si>
  <si>
    <t>陈柳谚</t>
  </si>
  <si>
    <t>陆运雄</t>
  </si>
  <si>
    <t>王玉鹏</t>
  </si>
  <si>
    <t>朱子木</t>
  </si>
  <si>
    <t>霍思远</t>
  </si>
  <si>
    <t>熊中奥</t>
  </si>
  <si>
    <t>罗韬</t>
  </si>
  <si>
    <t>孙浩宇</t>
  </si>
  <si>
    <t>孙一帆</t>
  </si>
  <si>
    <t>袁学</t>
  </si>
  <si>
    <t>董铭轩</t>
  </si>
  <si>
    <t>陈永飞</t>
  </si>
  <si>
    <t>于娟娟</t>
  </si>
  <si>
    <t>蒋佳昌</t>
  </si>
  <si>
    <t>曹子康</t>
  </si>
  <si>
    <t>蒋薪蓬</t>
  </si>
  <si>
    <t>陈泓玮</t>
  </si>
  <si>
    <t>王翔宇</t>
  </si>
  <si>
    <t>杨翼伟</t>
  </si>
  <si>
    <t>吕茂林</t>
  </si>
  <si>
    <t>杨宇坤</t>
  </si>
  <si>
    <t>曹倩</t>
  </si>
  <si>
    <t>王健宇</t>
  </si>
  <si>
    <t>李天洋</t>
  </si>
  <si>
    <t>赵何嘉</t>
  </si>
  <si>
    <t>陈旭铭</t>
  </si>
  <si>
    <t>罗杭</t>
  </si>
  <si>
    <t>肖均</t>
  </si>
  <si>
    <t>王新雨</t>
  </si>
  <si>
    <t>电气2021-09班</t>
  </si>
  <si>
    <t>王同锦</t>
  </si>
  <si>
    <t>蒋昕驹</t>
  </si>
  <si>
    <t>潘俊延</t>
  </si>
  <si>
    <t>王家兴</t>
  </si>
  <si>
    <t>苏乙伟</t>
  </si>
  <si>
    <t>周镇阳</t>
  </si>
  <si>
    <t>周志航</t>
  </si>
  <si>
    <t>贺泽恒</t>
  </si>
  <si>
    <t>李湘</t>
  </si>
  <si>
    <t>张逸凡</t>
  </si>
  <si>
    <t>蒋皓宸</t>
  </si>
  <si>
    <t>杨烨</t>
  </si>
  <si>
    <t>张东文</t>
  </si>
  <si>
    <t>李靖恺</t>
  </si>
  <si>
    <t>刘剑峰</t>
  </si>
  <si>
    <t>盛佳鹏</t>
  </si>
  <si>
    <t>雍金禄</t>
  </si>
  <si>
    <t>颜竞建</t>
  </si>
  <si>
    <t>高诚伟</t>
  </si>
  <si>
    <t>肖磊</t>
  </si>
  <si>
    <t>黄俊枫</t>
  </si>
  <si>
    <t>汪稚棋</t>
  </si>
  <si>
    <t>张光熠</t>
  </si>
  <si>
    <t>王潇童</t>
  </si>
  <si>
    <t>赵德贤</t>
  </si>
  <si>
    <t>王锦辉</t>
  </si>
  <si>
    <t>李春阳</t>
  </si>
  <si>
    <t>高俊锋</t>
  </si>
  <si>
    <t>陈福春</t>
  </si>
  <si>
    <t>电气2021-11班</t>
  </si>
  <si>
    <t>林沐阳</t>
  </si>
  <si>
    <t>唐骥</t>
  </si>
  <si>
    <t>韩自展</t>
  </si>
  <si>
    <t>高文翔</t>
  </si>
  <si>
    <t>李硕</t>
  </si>
  <si>
    <t>姜琼琳</t>
  </si>
  <si>
    <t>赫茗扬</t>
  </si>
  <si>
    <t>刘金杰</t>
  </si>
  <si>
    <t>唐济海</t>
  </si>
  <si>
    <t>金洋帆</t>
  </si>
  <si>
    <t>王爽</t>
  </si>
  <si>
    <t>胡涛</t>
  </si>
  <si>
    <t>马永清</t>
  </si>
  <si>
    <t>崔益文</t>
  </si>
  <si>
    <t>霍昶宇</t>
  </si>
  <si>
    <t>周亮</t>
  </si>
  <si>
    <t>郑杰译</t>
  </si>
  <si>
    <t>胡家蜀</t>
  </si>
  <si>
    <t>吴汉晨</t>
  </si>
  <si>
    <t>伏绍菠</t>
  </si>
  <si>
    <t>赵野翔</t>
  </si>
  <si>
    <t>李鑫尧</t>
  </si>
  <si>
    <t>李承晔</t>
  </si>
  <si>
    <t>焦塞铮</t>
  </si>
  <si>
    <t>钟一帆</t>
  </si>
  <si>
    <t>邓自会</t>
  </si>
  <si>
    <t>殷昊</t>
  </si>
  <si>
    <t>周乐</t>
  </si>
  <si>
    <t>余嘉伟</t>
  </si>
  <si>
    <t>电气2021-10班</t>
  </si>
  <si>
    <t>苏宝鑫</t>
  </si>
  <si>
    <t>万富强</t>
  </si>
  <si>
    <t>黄宇浩</t>
  </si>
  <si>
    <t>陈治伟</t>
  </si>
  <si>
    <t>余娇娇</t>
  </si>
  <si>
    <t>蒋昊霖</t>
  </si>
  <si>
    <t>方镇宵</t>
  </si>
  <si>
    <t>曾意</t>
  </si>
  <si>
    <t>赵宇轩</t>
  </si>
  <si>
    <t>李沐林</t>
  </si>
  <si>
    <t>袁开林</t>
  </si>
  <si>
    <t>陈广晶</t>
  </si>
  <si>
    <t>许正杰</t>
  </si>
  <si>
    <t>王子铭</t>
  </si>
  <si>
    <t>盛业</t>
  </si>
  <si>
    <t>张怡琪</t>
  </si>
  <si>
    <t>邓博文</t>
  </si>
  <si>
    <t>吴琦鹏</t>
  </si>
  <si>
    <t>方申年</t>
  </si>
  <si>
    <t>钟梁正</t>
  </si>
  <si>
    <t>邓旭熙</t>
  </si>
  <si>
    <t>邓杰峰</t>
  </si>
  <si>
    <t>胡兰海</t>
  </si>
  <si>
    <t>黄世杰</t>
  </si>
  <si>
    <t>陈琛</t>
  </si>
  <si>
    <t>王欣威</t>
  </si>
  <si>
    <t>陈文康</t>
  </si>
  <si>
    <t>李梦梦</t>
  </si>
  <si>
    <t>电气2021-01班</t>
  </si>
  <si>
    <t>何聪</t>
  </si>
  <si>
    <t>王宇煌</t>
  </si>
  <si>
    <t>郭建琨</t>
  </si>
  <si>
    <t>高天浩</t>
  </si>
  <si>
    <t>崔雪成</t>
  </si>
  <si>
    <t>孙旭</t>
  </si>
  <si>
    <t>王贝</t>
  </si>
  <si>
    <t>杜正宇</t>
  </si>
  <si>
    <t>刘广鑫</t>
  </si>
  <si>
    <t>姜震宇</t>
  </si>
  <si>
    <t>徐哲</t>
  </si>
  <si>
    <t>卢嘉豪</t>
  </si>
  <si>
    <t>陈建伟</t>
  </si>
  <si>
    <t>马军</t>
  </si>
  <si>
    <t>杨晨</t>
  </si>
  <si>
    <t>赵杰灵玉</t>
  </si>
  <si>
    <t>刘英奇</t>
  </si>
  <si>
    <t>覃稼钰</t>
  </si>
  <si>
    <t>赵俣</t>
  </si>
  <si>
    <t>幸华鑫</t>
  </si>
  <si>
    <t>王怀文</t>
  </si>
  <si>
    <t>郑乐培</t>
  </si>
  <si>
    <t>宋昕健</t>
  </si>
  <si>
    <t>肖同鑫</t>
  </si>
  <si>
    <t>肖弘章</t>
  </si>
  <si>
    <t>加妮沙娅·托拉力别克</t>
  </si>
  <si>
    <t>杨汉清</t>
  </si>
  <si>
    <t>侯逸轩</t>
  </si>
  <si>
    <t>何芃宸</t>
  </si>
  <si>
    <t>张浩</t>
  </si>
  <si>
    <t>电气2021-02班</t>
  </si>
  <si>
    <t>陈达余</t>
  </si>
  <si>
    <t>谢屹</t>
  </si>
  <si>
    <t>徐银露</t>
  </si>
  <si>
    <t>梁家伟</t>
  </si>
  <si>
    <t>徐达</t>
  </si>
  <si>
    <t>龙浩贤</t>
  </si>
  <si>
    <t>曹慧雨</t>
  </si>
  <si>
    <t>张祯秋</t>
  </si>
  <si>
    <t>唐佳阳</t>
  </si>
  <si>
    <t>徐鑫晨</t>
  </si>
  <si>
    <t>李丰亦</t>
  </si>
  <si>
    <t>娄国宇</t>
  </si>
  <si>
    <t>史昌鸿</t>
  </si>
  <si>
    <t>刘宏为</t>
  </si>
  <si>
    <t>杨文霖</t>
  </si>
  <si>
    <t>刘柏均</t>
  </si>
  <si>
    <t>青雪佳</t>
  </si>
  <si>
    <t>杨力铭</t>
  </si>
  <si>
    <t>叶陈知琳</t>
  </si>
  <si>
    <t>荣赟</t>
  </si>
  <si>
    <t>何乐山</t>
  </si>
  <si>
    <t>崔朝清</t>
  </si>
  <si>
    <t>亚森·赛麦尔</t>
  </si>
  <si>
    <t>李纪霖</t>
  </si>
  <si>
    <t>江雯迪</t>
  </si>
  <si>
    <t>马钰超</t>
  </si>
  <si>
    <t>曾宇</t>
  </si>
  <si>
    <t>梁永胜</t>
  </si>
  <si>
    <t>电气2021-03班</t>
  </si>
  <si>
    <t>余越</t>
  </si>
  <si>
    <t>季雨生</t>
  </si>
  <si>
    <t>叶浚涛</t>
  </si>
  <si>
    <t>梁朝杨</t>
  </si>
  <si>
    <t>付德</t>
  </si>
  <si>
    <t>朱梦祥</t>
  </si>
  <si>
    <t>王帅</t>
  </si>
  <si>
    <t>黎坦</t>
  </si>
  <si>
    <t>蔡湘辉</t>
  </si>
  <si>
    <t>张雨珊</t>
  </si>
  <si>
    <t>金予韬</t>
  </si>
  <si>
    <t>万绍睿</t>
  </si>
  <si>
    <t>杨宇</t>
  </si>
  <si>
    <t>王世凡</t>
  </si>
  <si>
    <t>谢成武</t>
  </si>
  <si>
    <t>刘锐奇</t>
  </si>
  <si>
    <t>张永彦</t>
  </si>
  <si>
    <t>吕晨阳</t>
  </si>
  <si>
    <t>张诗慧</t>
  </si>
  <si>
    <t>陈智超</t>
  </si>
  <si>
    <t>沈俊</t>
  </si>
  <si>
    <t>孙甫海</t>
  </si>
  <si>
    <t>李俊汐</t>
  </si>
  <si>
    <t>龙程麟</t>
  </si>
  <si>
    <t>郑力新</t>
  </si>
  <si>
    <t>谭旭东</t>
  </si>
  <si>
    <t>李睿岚</t>
  </si>
  <si>
    <t>电气2021-04班</t>
  </si>
  <si>
    <t>王文辉</t>
  </si>
  <si>
    <t>魏佳颖</t>
  </si>
  <si>
    <t>邹荣基</t>
  </si>
  <si>
    <t>赵泓强</t>
  </si>
  <si>
    <t>余春江</t>
  </si>
  <si>
    <t>尹凯璇</t>
  </si>
  <si>
    <t>罗长浩</t>
  </si>
  <si>
    <t>管烊堃</t>
  </si>
  <si>
    <t>曹懿哲</t>
  </si>
  <si>
    <t>李杜扬</t>
  </si>
  <si>
    <t>陆天垚</t>
  </si>
  <si>
    <t>杨璐嘉</t>
  </si>
  <si>
    <t>曾林峰</t>
  </si>
  <si>
    <t>曹靖</t>
  </si>
  <si>
    <t>丁浩博</t>
  </si>
  <si>
    <t>唐明照</t>
  </si>
  <si>
    <t>胡钰峰</t>
  </si>
  <si>
    <t>宁语涵</t>
  </si>
  <si>
    <t>龙宇豪</t>
  </si>
  <si>
    <t>林彦宇</t>
  </si>
  <si>
    <t>杨茂韬</t>
  </si>
  <si>
    <t>张耀丹</t>
  </si>
  <si>
    <t>郑立铭</t>
  </si>
  <si>
    <t>吴桁利</t>
  </si>
  <si>
    <t>顿珠</t>
  </si>
  <si>
    <t>迪力木拉提·苏来曼</t>
  </si>
  <si>
    <t>徐浩轩</t>
  </si>
  <si>
    <t>大学物理BⅠ[必][3.0学分]</t>
    <phoneticPr fontId="2" type="noConversion"/>
  </si>
  <si>
    <t>大学物理实验Ⅰ[必][1.0学分]</t>
    <phoneticPr fontId="2" type="noConversion"/>
  </si>
  <si>
    <t>电路分析AⅠ(含实验)[必][4.0学分]</t>
    <phoneticPr fontId="2" type="noConversion"/>
  </si>
  <si>
    <t>高等数学Ⅱ[必][5.0学分]</t>
    <phoneticPr fontId="2" type="noConversion"/>
  </si>
  <si>
    <t>计算机程序设计基础[必][3.0学分]</t>
    <phoneticPr fontId="2" type="noConversion"/>
  </si>
  <si>
    <t>体育Ⅱ
[必][1.0学分]</t>
    <phoneticPr fontId="2" type="noConversion"/>
  </si>
  <si>
    <t>形势与政策Ⅱ[必][0.0学分]</t>
    <phoneticPr fontId="2" type="noConversion"/>
  </si>
  <si>
    <t>英语Ⅱ
[必][2.0学分]</t>
    <phoneticPr fontId="2" type="noConversion"/>
  </si>
  <si>
    <t>中国近现代史纲要[必][3.0学分]</t>
    <phoneticPr fontId="2" type="noConversion"/>
  </si>
  <si>
    <t>选修课一
[2.0学分]</t>
    <phoneticPr fontId="2" type="noConversion"/>
  </si>
  <si>
    <t/>
  </si>
  <si>
    <t>复变函数与积分变换[必][3.0学分]</t>
    <phoneticPr fontId="1" type="noConversion"/>
  </si>
  <si>
    <t>概率论与数理统计[必][3.0学分]</t>
    <phoneticPr fontId="1" type="noConversion"/>
  </si>
  <si>
    <t>数字电子技术B[必][3.0学分]</t>
    <phoneticPr fontId="1" type="noConversion"/>
  </si>
  <si>
    <t>信号与系统(含实验)[必][3.0学分]</t>
    <phoneticPr fontId="1" type="noConversion"/>
  </si>
  <si>
    <t>职场英语[限][2.0学分]</t>
    <phoneticPr fontId="1" type="noConversion"/>
  </si>
  <si>
    <t>选修课二
[2.0学分]</t>
    <phoneticPr fontId="2" type="noConversion"/>
  </si>
  <si>
    <t>1马克思主义基本原理[必][3.0学分]</t>
    <phoneticPr fontId="1" type="noConversion"/>
  </si>
  <si>
    <t>平均分</t>
    <phoneticPr fontId="1" type="noConversion"/>
  </si>
  <si>
    <t>体育平均</t>
    <phoneticPr fontId="1" type="noConversion"/>
  </si>
  <si>
    <t>高等数学Ⅰ[必][5.0学分]</t>
    <phoneticPr fontId="2" type="noConversion"/>
  </si>
  <si>
    <t>工程制图[必][2.0学分]</t>
    <phoneticPr fontId="2" type="noConversion"/>
  </si>
  <si>
    <t>军事理论[必][2.0学分]</t>
    <phoneticPr fontId="2" type="noConversion"/>
  </si>
  <si>
    <t>思想道德与法治[必][3.0学分]</t>
    <phoneticPr fontId="2" type="noConversion"/>
  </si>
  <si>
    <t>形势与政策Ⅰ[必][0.0学分]</t>
    <phoneticPr fontId="2" type="noConversion"/>
  </si>
  <si>
    <t>英语Ⅰ[必][2.0学分]</t>
    <phoneticPr fontId="2" type="noConversion"/>
  </si>
  <si>
    <t>高速铁路与列车纵横谈[必][2.0学分]</t>
  </si>
  <si>
    <t>高铁经济学导论[限][2.0学分]</t>
  </si>
  <si>
    <t>大学物理MⅠ[必][4.0学分]</t>
    <phoneticPr fontId="2" type="noConversion"/>
  </si>
  <si>
    <t>英语Ⅱ[必][2.0学分]</t>
    <phoneticPr fontId="2" type="noConversion"/>
  </si>
  <si>
    <t>选修课一[2.0学分]</t>
    <phoneticPr fontId="2" type="noConversion"/>
  </si>
  <si>
    <t>选修课二[2.0学分]</t>
    <phoneticPr fontId="2" type="noConversion"/>
  </si>
  <si>
    <t>平均分（不含0分）</t>
  </si>
  <si>
    <t>张博宇</t>
  </si>
  <si>
    <t>电气(茅班)2021-01班</t>
  </si>
  <si>
    <t>沈乘锋</t>
  </si>
  <si>
    <t>卓栖玉</t>
  </si>
  <si>
    <t>廖建宏</t>
  </si>
  <si>
    <t>刘亚坤</t>
  </si>
  <si>
    <t>王子睿</t>
  </si>
  <si>
    <t>黄毓锴</t>
  </si>
  <si>
    <t>刘一霖</t>
  </si>
  <si>
    <t>刘晓磊</t>
  </si>
  <si>
    <t>蒋振阳</t>
  </si>
  <si>
    <t>牟莲莲</t>
  </si>
  <si>
    <t>李振策</t>
  </si>
  <si>
    <t>叶晟</t>
  </si>
  <si>
    <t>徐亚菲</t>
  </si>
  <si>
    <t>王一著</t>
  </si>
  <si>
    <t>谷金航</t>
  </si>
  <si>
    <t>闵小品</t>
  </si>
  <si>
    <t>王杰</t>
  </si>
  <si>
    <t>廖甘霖</t>
  </si>
  <si>
    <t>董嘉诚</t>
  </si>
  <si>
    <t>牛歆锐</t>
  </si>
  <si>
    <t>叶司涵</t>
  </si>
  <si>
    <t>李思佳</t>
  </si>
  <si>
    <t>黄奕豪</t>
  </si>
  <si>
    <t>袁艺霖</t>
  </si>
  <si>
    <t>徐洋</t>
  </si>
  <si>
    <t>王悦铭</t>
  </si>
  <si>
    <t>谭明妹</t>
  </si>
  <si>
    <t>体育Ⅰ[必][1.0学分]</t>
    <phoneticPr fontId="2" type="noConversion"/>
  </si>
  <si>
    <t>体育Ⅱ[必][1.0学分]</t>
    <phoneticPr fontId="2" type="noConversion"/>
  </si>
  <si>
    <t>平均分</t>
    <phoneticPr fontId="2" type="noConversion"/>
  </si>
  <si>
    <t>已休学</t>
    <phoneticPr fontId="1" type="noConversion"/>
  </si>
  <si>
    <t>新生研讨课[必][2.0学分]</t>
    <phoneticPr fontId="2" type="noConversion"/>
  </si>
  <si>
    <t>计算机程序设计基础[必][2.5学分]</t>
    <phoneticPr fontId="2" type="noConversion"/>
  </si>
  <si>
    <t>概率论与数理统计[必][3.0学分]</t>
  </si>
  <si>
    <t>选修课三[2.0学分]</t>
    <phoneticPr fontId="2" type="noConversion"/>
  </si>
  <si>
    <t>雷天悦</t>
  </si>
  <si>
    <t>电子2021-01班</t>
  </si>
  <si>
    <t>刘子毅</t>
  </si>
  <si>
    <t>党闻蕤</t>
  </si>
  <si>
    <t>冯飞</t>
  </si>
  <si>
    <t>韦可文</t>
  </si>
  <si>
    <t>李健彬</t>
  </si>
  <si>
    <t>焦晨翔</t>
  </si>
  <si>
    <t>袁永超</t>
  </si>
  <si>
    <t>张文杰</t>
  </si>
  <si>
    <t>胡佳伟</t>
  </si>
  <si>
    <t>储思豪</t>
  </si>
  <si>
    <t>卢子安</t>
  </si>
  <si>
    <t>黄婷</t>
  </si>
  <si>
    <t>曾义然</t>
  </si>
  <si>
    <t>苏德龙</t>
  </si>
  <si>
    <t>李星剑</t>
  </si>
  <si>
    <t>李成强</t>
  </si>
  <si>
    <t>李岳鑫</t>
  </si>
  <si>
    <t>吴洋</t>
  </si>
  <si>
    <t>唐阳</t>
  </si>
  <si>
    <t>裴戈</t>
  </si>
  <si>
    <t>陈先凤</t>
  </si>
  <si>
    <t>左书瑞</t>
  </si>
  <si>
    <t>蒋雨轩</t>
  </si>
  <si>
    <t>刘呈</t>
  </si>
  <si>
    <t>张波</t>
  </si>
  <si>
    <t>利娜·阿曼太</t>
  </si>
  <si>
    <t>邵章伦</t>
  </si>
  <si>
    <t>桂天翔</t>
  </si>
  <si>
    <t>黄骊铭</t>
  </si>
  <si>
    <t>陈传烨</t>
  </si>
  <si>
    <t>电子2021-02班</t>
  </si>
  <si>
    <t>魏士博</t>
  </si>
  <si>
    <t>王佳丽</t>
  </si>
  <si>
    <t>李杨镇宇</t>
  </si>
  <si>
    <t>罗俊辉</t>
  </si>
  <si>
    <t>徐艺匀</t>
  </si>
  <si>
    <t>王松麟</t>
  </si>
  <si>
    <t>沈旭</t>
  </si>
  <si>
    <t>赵杰宇</t>
  </si>
  <si>
    <t>翟睿</t>
  </si>
  <si>
    <t>徐苏秦</t>
  </si>
  <si>
    <t>贺振平</t>
  </si>
  <si>
    <t>章明松</t>
  </si>
  <si>
    <t>周若玲</t>
  </si>
  <si>
    <t>郭佳梁</t>
  </si>
  <si>
    <t>纪康博</t>
  </si>
  <si>
    <t>郭帆</t>
  </si>
  <si>
    <t>程一帆</t>
  </si>
  <si>
    <t>陈星宇</t>
    <phoneticPr fontId="2" type="noConversion"/>
  </si>
  <si>
    <t>邹盈巧</t>
  </si>
  <si>
    <t>鄢志强</t>
  </si>
  <si>
    <t>李航</t>
  </si>
  <si>
    <t>温寒</t>
  </si>
  <si>
    <t>邓鑫宇</t>
  </si>
  <si>
    <t>康芃</t>
  </si>
  <si>
    <t>塔伊尔江·阿西木</t>
  </si>
  <si>
    <t>徐振扬</t>
  </si>
  <si>
    <t>贾哲同</t>
  </si>
  <si>
    <t>张耀欣</t>
  </si>
  <si>
    <t>熊鑫</t>
  </si>
  <si>
    <t>周鹏翔</t>
  </si>
  <si>
    <t>电子2021-03班</t>
  </si>
  <si>
    <t>李沅霖</t>
  </si>
  <si>
    <t>马金梅</t>
  </si>
  <si>
    <t>康泰来</t>
  </si>
  <si>
    <t>吴爽</t>
  </si>
  <si>
    <t>田若愚</t>
  </si>
  <si>
    <t>范少辉</t>
  </si>
  <si>
    <t>周肇瑞</t>
  </si>
  <si>
    <t>许智乔</t>
  </si>
  <si>
    <t>刘宇涵</t>
  </si>
  <si>
    <t>黄韵琳</t>
  </si>
  <si>
    <t>贺科勇</t>
  </si>
  <si>
    <t>张雄辉</t>
  </si>
  <si>
    <t>冯晓艳</t>
  </si>
  <si>
    <t>王一桉</t>
  </si>
  <si>
    <t>崔国祥</t>
  </si>
  <si>
    <t>王赫</t>
  </si>
  <si>
    <t>董建利</t>
  </si>
  <si>
    <t>吴彦熙</t>
  </si>
  <si>
    <t>李丹</t>
  </si>
  <si>
    <t>周翔</t>
  </si>
  <si>
    <t>张洧铭</t>
  </si>
  <si>
    <t>胡宇轩</t>
  </si>
  <si>
    <t>汪欣玥</t>
  </si>
  <si>
    <t>王悦鸥</t>
  </si>
  <si>
    <t>丁文玺</t>
  </si>
  <si>
    <t>王宇轩</t>
  </si>
  <si>
    <t>吴狄</t>
  </si>
  <si>
    <t>赵雯涵</t>
  </si>
  <si>
    <t>唐旺</t>
  </si>
  <si>
    <t>电子2021-04班</t>
  </si>
  <si>
    <t>陈浩钧</t>
  </si>
  <si>
    <t>朱统翔</t>
  </si>
  <si>
    <t>黄子芸</t>
  </si>
  <si>
    <t>黄必征</t>
  </si>
  <si>
    <t>赵伯钧</t>
  </si>
  <si>
    <t>张博</t>
  </si>
  <si>
    <t>王轶男</t>
  </si>
  <si>
    <t>陈宇轩</t>
  </si>
  <si>
    <t>刘东举</t>
  </si>
  <si>
    <t>倪顶文</t>
  </si>
  <si>
    <t>胡锦钰</t>
  </si>
  <si>
    <t>周晨恺</t>
  </si>
  <si>
    <t>李显</t>
  </si>
  <si>
    <t>李欣霏</t>
  </si>
  <si>
    <t>孟繁纬</t>
  </si>
  <si>
    <t>周政达</t>
  </si>
  <si>
    <t>苗思雷</t>
  </si>
  <si>
    <t>崔巍</t>
  </si>
  <si>
    <t>高星月</t>
  </si>
  <si>
    <t>汪渤放</t>
  </si>
  <si>
    <t>庄严</t>
  </si>
  <si>
    <t>李鸿</t>
  </si>
  <si>
    <t>翁映凌</t>
  </si>
  <si>
    <t>张弛</t>
  </si>
  <si>
    <t>阿依则巴·约麦尔</t>
  </si>
  <si>
    <t>孔立兵</t>
  </si>
  <si>
    <t>陈沈昊</t>
  </si>
  <si>
    <t>雷舒程</t>
  </si>
  <si>
    <t>罗翊均</t>
  </si>
  <si>
    <t>周泽雨</t>
    <phoneticPr fontId="2" type="noConversion"/>
  </si>
  <si>
    <t>序号</t>
    <phoneticPr fontId="2" type="noConversion"/>
  </si>
  <si>
    <t>学号</t>
    <phoneticPr fontId="2" type="noConversion"/>
  </si>
  <si>
    <t>轨道交通模式与技术发展趋势[必][2.0学分]</t>
    <phoneticPr fontId="2" type="noConversion"/>
  </si>
  <si>
    <t>宋童星</t>
  </si>
  <si>
    <t>智控2021-01班</t>
  </si>
  <si>
    <t>杨旭东</t>
  </si>
  <si>
    <t>李嘉恒</t>
  </si>
  <si>
    <t>陈玉鑫</t>
  </si>
  <si>
    <t>任荣荣</t>
  </si>
  <si>
    <t>马宝玉</t>
  </si>
  <si>
    <t>王哲翔</t>
  </si>
  <si>
    <t>武晨峰</t>
  </si>
  <si>
    <t>王洋</t>
  </si>
  <si>
    <t>向舒琴</t>
  </si>
  <si>
    <t>赵培</t>
  </si>
  <si>
    <t>熊昆峰</t>
  </si>
  <si>
    <t>赵淑慧</t>
  </si>
  <si>
    <t>谢文骏</t>
  </si>
  <si>
    <t>王天傲</t>
  </si>
  <si>
    <t>郭煜</t>
  </si>
  <si>
    <t>宋博易</t>
  </si>
  <si>
    <t>蓝天蔚</t>
  </si>
  <si>
    <t>敬沛霖</t>
  </si>
  <si>
    <t>王士铭</t>
  </si>
  <si>
    <t>薛平熙</t>
  </si>
  <si>
    <t>朱真瑜</t>
  </si>
  <si>
    <t>徐祥</t>
  </si>
  <si>
    <t>耿寒迪</t>
  </si>
  <si>
    <t>杨男</t>
  </si>
  <si>
    <t>何宣霆</t>
  </si>
  <si>
    <t>凌珑语</t>
  </si>
  <si>
    <t>兰懿</t>
  </si>
  <si>
    <t>甘雨桐</t>
  </si>
  <si>
    <t>邱喆熙</t>
  </si>
  <si>
    <t>胡抡波</t>
  </si>
  <si>
    <t>智控2021-02班</t>
  </si>
  <si>
    <t>童才亮</t>
  </si>
  <si>
    <t>李承恩</t>
  </si>
  <si>
    <t>王高恒</t>
  </si>
  <si>
    <t>宋林卓</t>
  </si>
  <si>
    <t>龚扬超</t>
  </si>
  <si>
    <t>魏正凯</t>
  </si>
  <si>
    <t>李静瑜</t>
  </si>
  <si>
    <t>袁子涵</t>
  </si>
  <si>
    <t>李政</t>
  </si>
  <si>
    <t>尹欣然</t>
  </si>
  <si>
    <t>罗仕轩</t>
  </si>
  <si>
    <t>姚锦涛</t>
  </si>
  <si>
    <t>贺佳玉</t>
  </si>
  <si>
    <t>刘新</t>
  </si>
  <si>
    <t>陈有申</t>
  </si>
  <si>
    <t>余星龙</t>
  </si>
  <si>
    <t>王敬淞</t>
  </si>
  <si>
    <t>徐楷瑞</t>
  </si>
  <si>
    <t>吴骏宁</t>
  </si>
  <si>
    <t>王麒钧</t>
  </si>
  <si>
    <t>李书宁</t>
  </si>
  <si>
    <t>杨娟</t>
  </si>
  <si>
    <t>杨庆</t>
  </si>
  <si>
    <t>李镇宇</t>
  </si>
  <si>
    <t>邓福萍</t>
  </si>
  <si>
    <t>邓皓</t>
  </si>
  <si>
    <t>刘麒玥</t>
  </si>
  <si>
    <t>欧彦余</t>
  </si>
  <si>
    <t>李双宇</t>
  </si>
  <si>
    <t>梁露</t>
  </si>
  <si>
    <t>钟棣堂</t>
  </si>
  <si>
    <t>智控2021-03班</t>
  </si>
  <si>
    <t>谭政杰</t>
  </si>
  <si>
    <t>杨正楷</t>
  </si>
  <si>
    <t>张振黔</t>
  </si>
  <si>
    <t>张国永</t>
  </si>
  <si>
    <t>苏方为</t>
  </si>
  <si>
    <t>卢韵洁</t>
  </si>
  <si>
    <t>高旭栋</t>
  </si>
  <si>
    <t>周子豪</t>
  </si>
  <si>
    <t>吴加旺</t>
  </si>
  <si>
    <t>夏川灵</t>
  </si>
  <si>
    <t>刘畅</t>
  </si>
  <si>
    <t>温柔</t>
  </si>
  <si>
    <t>冉侨</t>
  </si>
  <si>
    <t>霍毅林</t>
  </si>
  <si>
    <t>杜超凡</t>
  </si>
  <si>
    <t>陈秋实</t>
  </si>
  <si>
    <t>欧松豪</t>
  </si>
  <si>
    <t>张云侨</t>
  </si>
  <si>
    <t>李金刚</t>
  </si>
  <si>
    <t>黄雨豪</t>
  </si>
  <si>
    <t>李存洋</t>
  </si>
  <si>
    <t>王浩然</t>
  </si>
  <si>
    <t>蒋威</t>
  </si>
  <si>
    <t>余昊轩</t>
  </si>
  <si>
    <t>代羽豪</t>
  </si>
  <si>
    <t>赵丁</t>
  </si>
  <si>
    <t>张涵玥</t>
  </si>
  <si>
    <t>吴昶锡</t>
  </si>
  <si>
    <t>朱兴智</t>
  </si>
  <si>
    <t>智控2021-04班</t>
  </si>
  <si>
    <t>农积般</t>
  </si>
  <si>
    <t>郭桓纲</t>
  </si>
  <si>
    <t>王耀</t>
  </si>
  <si>
    <t>闫祖明</t>
  </si>
  <si>
    <t>庞亦迪</t>
  </si>
  <si>
    <t>张敬培</t>
  </si>
  <si>
    <t>袁莉</t>
  </si>
  <si>
    <t>肖乐</t>
  </si>
  <si>
    <t>伍振盛</t>
  </si>
  <si>
    <t>刘菁</t>
  </si>
  <si>
    <t>袁梦</t>
  </si>
  <si>
    <t>门炜杰</t>
  </si>
  <si>
    <t>陈俊霖</t>
  </si>
  <si>
    <t>杨凡</t>
  </si>
  <si>
    <t>杨嘉雯</t>
  </si>
  <si>
    <t>曾铭圣</t>
  </si>
  <si>
    <t>杨睿</t>
  </si>
  <si>
    <t>杨杰</t>
  </si>
  <si>
    <t>胡文博</t>
  </si>
  <si>
    <t>罗文彬</t>
  </si>
  <si>
    <t>王喆涛</t>
  </si>
  <si>
    <t>曾媛媛</t>
  </si>
  <si>
    <t>蔡睿</t>
  </si>
  <si>
    <t>田晨</t>
  </si>
  <si>
    <t>蔡明昊</t>
  </si>
  <si>
    <t>罗旭</t>
  </si>
  <si>
    <t>段雨桐</t>
  </si>
  <si>
    <t>无参评资格</t>
    <phoneticPr fontId="1" type="noConversion"/>
  </si>
  <si>
    <t>休学中</t>
    <phoneticPr fontId="1" type="noConversion"/>
  </si>
  <si>
    <t>序号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</si>
</sst>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0_ "/>
  </numFmts>
  <fonts count="1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0"/>
      <name val="等线"/>
      <family val="3"/>
      <charset val="134"/>
      <scheme val="minor"/>
    </font>
    <font>
      <b/>
      <sz val="10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b/>
      <sz val="10"/>
      <color theme="1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sz val="10"/>
      <color rgb="FFFF0000"/>
      <name val="等线"/>
      <family val="2"/>
      <charset val="134"/>
      <scheme val="minor"/>
    </font>
    <font>
      <sz val="10"/>
      <name val="等线"/>
      <family val="2"/>
      <charset val="134"/>
      <scheme val="minor"/>
    </font>
    <font>
      <sz val="10"/>
      <name val="宋体"/>
      <family val="3"/>
      <charset val="134"/>
    </font>
    <font>
      <sz val="10"/>
      <color theme="3"/>
      <name val="等线"/>
      <family val="2"/>
      <charset val="134"/>
      <scheme val="minor"/>
    </font>
    <font>
      <sz val="10"/>
      <color indexed="8"/>
      <name val="宋体"/>
      <family val="3"/>
      <charset val="134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0F0F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/>
    </xf>
    <xf numFmtId="176" fontId="0" fillId="0" borderId="0" xfId="0" applyNumberFormat="1" applyFill="1"/>
    <xf numFmtId="176" fontId="0" fillId="4" borderId="1" xfId="0" applyNumberForma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7" fillId="5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7" fillId="5" borderId="3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177" fontId="7" fillId="0" borderId="3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7" fillId="4" borderId="3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8" fillId="4" borderId="1" xfId="0" applyFont="1" applyFill="1" applyBorder="1" applyAlignment="1">
      <alignment horizontal="center" vertical="center" wrapText="1"/>
    </xf>
    <xf numFmtId="176" fontId="6" fillId="3" borderId="1" xfId="0" applyNumberFormat="1" applyFont="1" applyFill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/>
    </xf>
    <xf numFmtId="176" fontId="7" fillId="4" borderId="1" xfId="0" applyNumberFormat="1" applyFont="1" applyFill="1" applyBorder="1" applyAlignment="1">
      <alignment horizontal="center" vertical="center"/>
    </xf>
    <xf numFmtId="176" fontId="0" fillId="0" borderId="0" xfId="0" applyNumberFormat="1" applyAlignment="1">
      <alignment vertical="center"/>
    </xf>
    <xf numFmtId="177" fontId="7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</cellXfs>
  <cellStyles count="1">
    <cellStyle name="常规" xfId="0" builtinId="0"/>
  </cellStyles>
  <dxfs count="1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6"/>
  <sheetViews>
    <sheetView topLeftCell="B1" zoomScale="80" zoomScaleNormal="80" workbookViewId="0">
      <pane xSplit="2" topLeftCell="D1" activePane="topRight" state="frozen"/>
      <selection activeCell="B1" sqref="B1"/>
      <selection pane="topRight" activeCell="J12" sqref="J12"/>
    </sheetView>
  </sheetViews>
  <sheetFormatPr defaultColWidth="8.625" defaultRowHeight="14.25" x14ac:dyDescent="0.2"/>
  <cols>
    <col min="1" max="2" width="4.75" style="3" customWidth="1"/>
    <col min="3" max="3" width="10.25" style="3" bestFit="1" customWidth="1"/>
    <col min="4" max="4" width="13.625" style="3" bestFit="1" customWidth="1"/>
    <col min="5" max="5" width="4.75" style="3" bestFit="1" customWidth="1"/>
    <col min="6" max="6" width="12.75" style="3" bestFit="1" customWidth="1"/>
    <col min="7" max="9" width="10.5" style="3" bestFit="1" customWidth="1"/>
    <col min="10" max="10" width="13.125" style="3" bestFit="1" customWidth="1"/>
    <col min="11" max="11" width="10.5" style="3" customWidth="1"/>
    <col min="12" max="12" width="11.375" style="3" bestFit="1" customWidth="1"/>
    <col min="13" max="14" width="10.5" style="3" bestFit="1" customWidth="1"/>
    <col min="15" max="22" width="8.625" style="3" customWidth="1"/>
    <col min="23" max="16384" width="8.625" style="3"/>
  </cols>
  <sheetData>
    <row r="1" spans="1:31" ht="51" x14ac:dyDescent="0.2">
      <c r="A1" s="1" t="s">
        <v>0</v>
      </c>
      <c r="B1" s="1" t="s">
        <v>669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348</v>
      </c>
      <c r="P1" s="1" t="s">
        <v>349</v>
      </c>
      <c r="Q1" s="1" t="s">
        <v>350</v>
      </c>
      <c r="R1" s="1" t="s">
        <v>351</v>
      </c>
      <c r="S1" s="1" t="s">
        <v>352</v>
      </c>
      <c r="T1" s="1" t="s">
        <v>354</v>
      </c>
      <c r="U1" s="1" t="s">
        <v>355</v>
      </c>
      <c r="V1" s="1" t="s">
        <v>356</v>
      </c>
      <c r="W1" s="1" t="s">
        <v>357</v>
      </c>
      <c r="X1" s="1" t="s">
        <v>364</v>
      </c>
      <c r="Y1" s="1" t="s">
        <v>359</v>
      </c>
      <c r="Z1" s="1" t="s">
        <v>360</v>
      </c>
      <c r="AA1" s="1" t="s">
        <v>361</v>
      </c>
      <c r="AB1" s="1" t="s">
        <v>362</v>
      </c>
      <c r="AC1" s="1" t="s">
        <v>363</v>
      </c>
      <c r="AD1" s="1" t="s">
        <v>365</v>
      </c>
      <c r="AE1" s="1" t="s">
        <v>366</v>
      </c>
    </row>
    <row r="2" spans="1:31" x14ac:dyDescent="0.2">
      <c r="A2" s="2">
        <v>15</v>
      </c>
      <c r="B2" s="2">
        <v>1</v>
      </c>
      <c r="C2" s="2">
        <v>2021111986</v>
      </c>
      <c r="D2" s="2" t="s">
        <v>31</v>
      </c>
      <c r="E2" s="2" t="s">
        <v>15</v>
      </c>
      <c r="F2" s="2" t="s">
        <v>16</v>
      </c>
      <c r="G2" s="2">
        <v>94</v>
      </c>
      <c r="H2" s="2">
        <v>92</v>
      </c>
      <c r="I2" s="2">
        <v>99</v>
      </c>
      <c r="J2" s="2">
        <v>94</v>
      </c>
      <c r="K2" s="2">
        <v>93</v>
      </c>
      <c r="L2" s="2">
        <v>100</v>
      </c>
      <c r="M2" s="2">
        <v>89</v>
      </c>
      <c r="N2" s="2">
        <v>95</v>
      </c>
      <c r="O2" s="4">
        <v>97</v>
      </c>
      <c r="P2" s="4">
        <v>91</v>
      </c>
      <c r="Q2" s="4">
        <v>98</v>
      </c>
      <c r="R2" s="4">
        <v>98</v>
      </c>
      <c r="S2" s="4">
        <v>97</v>
      </c>
      <c r="T2" s="4">
        <v>94</v>
      </c>
      <c r="U2" s="4">
        <v>89</v>
      </c>
      <c r="V2" s="4">
        <v>85</v>
      </c>
      <c r="W2" s="4">
        <v>94</v>
      </c>
      <c r="X2" s="4"/>
      <c r="Y2" s="4"/>
      <c r="Z2" s="4"/>
      <c r="AA2" s="4"/>
      <c r="AB2" s="4"/>
      <c r="AC2" s="4"/>
      <c r="AD2" s="4"/>
      <c r="AE2" s="8">
        <f>(G2*5+H2*2+I2*2+J2*3+K2*3+L2*0+M2*2+N2*2+O2*3+P2*1+Q2*4+R2*5+S2*3+T2*0+U2*2+V2*3+W2*2)/42</f>
        <v>94.214285714285708</v>
      </c>
    </row>
    <row r="3" spans="1:31" x14ac:dyDescent="0.2">
      <c r="A3" s="2">
        <v>11</v>
      </c>
      <c r="B3" s="2">
        <v>2</v>
      </c>
      <c r="C3" s="2">
        <v>2021112110</v>
      </c>
      <c r="D3" s="2" t="s">
        <v>153</v>
      </c>
      <c r="E3" s="2" t="s">
        <v>15</v>
      </c>
      <c r="F3" s="2" t="s">
        <v>143</v>
      </c>
      <c r="G3" s="2">
        <v>96</v>
      </c>
      <c r="H3" s="2">
        <v>76</v>
      </c>
      <c r="I3" s="2">
        <v>93</v>
      </c>
      <c r="J3" s="2">
        <v>93</v>
      </c>
      <c r="K3" s="2">
        <v>97</v>
      </c>
      <c r="L3" s="2">
        <v>92</v>
      </c>
      <c r="M3" s="2">
        <v>94</v>
      </c>
      <c r="N3" s="2">
        <v>87</v>
      </c>
      <c r="O3" s="4">
        <v>96</v>
      </c>
      <c r="P3" s="4">
        <v>86</v>
      </c>
      <c r="Q3" s="4">
        <v>97</v>
      </c>
      <c r="R3" s="4">
        <v>100</v>
      </c>
      <c r="S3" s="4">
        <v>95</v>
      </c>
      <c r="T3" s="4">
        <v>65</v>
      </c>
      <c r="U3" s="4">
        <v>93</v>
      </c>
      <c r="V3" s="4">
        <v>87</v>
      </c>
      <c r="W3" s="4">
        <v>95</v>
      </c>
      <c r="X3" s="4">
        <v>90</v>
      </c>
      <c r="Y3" s="4"/>
      <c r="Z3" s="4"/>
      <c r="AA3" s="4"/>
      <c r="AB3" s="4"/>
      <c r="AC3" s="4"/>
      <c r="AD3" s="4"/>
      <c r="AE3" s="8">
        <f>(G3*5+H3*2+I3*2+J3*3+K3*3+L3*0+M3*2+N3*2+O3*3+P3*1+Q3*4+R3*5+S3*3+T3*0+U3*2+V3*3+W3*2+X3*2)/44</f>
        <v>93.5</v>
      </c>
    </row>
    <row r="4" spans="1:31" x14ac:dyDescent="0.2">
      <c r="A4" s="2">
        <v>9</v>
      </c>
      <c r="B4" s="2">
        <v>3</v>
      </c>
      <c r="C4" s="2">
        <v>2021112046</v>
      </c>
      <c r="D4" s="2" t="s">
        <v>89</v>
      </c>
      <c r="E4" s="2" t="s">
        <v>15</v>
      </c>
      <c r="F4" s="2" t="s">
        <v>81</v>
      </c>
      <c r="G4" s="2">
        <v>100</v>
      </c>
      <c r="H4" s="2">
        <v>84</v>
      </c>
      <c r="I4" s="2">
        <v>97</v>
      </c>
      <c r="J4" s="2">
        <v>91</v>
      </c>
      <c r="K4" s="2">
        <v>95</v>
      </c>
      <c r="L4" s="2">
        <v>96</v>
      </c>
      <c r="M4" s="2">
        <v>88</v>
      </c>
      <c r="N4" s="2">
        <v>93</v>
      </c>
      <c r="O4" s="4">
        <v>97</v>
      </c>
      <c r="P4" s="4">
        <v>92</v>
      </c>
      <c r="Q4" s="4">
        <v>99</v>
      </c>
      <c r="R4" s="4">
        <v>99</v>
      </c>
      <c r="S4" s="4">
        <v>90</v>
      </c>
      <c r="T4" s="4">
        <v>89</v>
      </c>
      <c r="U4" s="4">
        <v>82</v>
      </c>
      <c r="V4" s="4">
        <v>77</v>
      </c>
      <c r="W4" s="4">
        <v>95</v>
      </c>
      <c r="X4" s="4"/>
      <c r="Y4" s="4"/>
      <c r="Z4" s="4"/>
      <c r="AA4" s="4"/>
      <c r="AB4" s="4"/>
      <c r="AC4" s="4"/>
      <c r="AD4" s="4"/>
      <c r="AE4" s="8">
        <f>(G4*5+H4*2+I4*2+J4*3+K4*3+L4*0+M4*2+N4*2+O4*3+P4*1+Q4*4+R4*5+S4*3+T4*0+U4*2+V4*3+W4*2)/42</f>
        <v>93.11904761904762</v>
      </c>
    </row>
    <row r="5" spans="1:31" x14ac:dyDescent="0.2">
      <c r="A5" s="2">
        <v>10</v>
      </c>
      <c r="B5" s="2">
        <v>4</v>
      </c>
      <c r="C5" s="2">
        <v>2021111916</v>
      </c>
      <c r="D5" s="2" t="s">
        <v>301</v>
      </c>
      <c r="E5" s="2" t="s">
        <v>15</v>
      </c>
      <c r="F5" s="2" t="s">
        <v>292</v>
      </c>
      <c r="G5" s="2">
        <v>97</v>
      </c>
      <c r="H5" s="2">
        <v>84</v>
      </c>
      <c r="I5" s="2">
        <v>95</v>
      </c>
      <c r="J5" s="2">
        <v>88</v>
      </c>
      <c r="K5" s="2">
        <v>97</v>
      </c>
      <c r="L5" s="2">
        <v>93</v>
      </c>
      <c r="M5" s="2">
        <v>88</v>
      </c>
      <c r="N5" s="2">
        <v>95</v>
      </c>
      <c r="O5" s="4">
        <v>98</v>
      </c>
      <c r="P5" s="4">
        <v>88</v>
      </c>
      <c r="Q5" s="4">
        <v>95</v>
      </c>
      <c r="R5" s="4">
        <v>97</v>
      </c>
      <c r="S5" s="4">
        <v>95</v>
      </c>
      <c r="T5" s="4">
        <v>93</v>
      </c>
      <c r="U5" s="4">
        <v>81</v>
      </c>
      <c r="V5" s="4">
        <v>85</v>
      </c>
      <c r="W5" s="4">
        <v>90</v>
      </c>
      <c r="X5" s="4"/>
      <c r="Y5" s="4"/>
      <c r="Z5" s="4"/>
      <c r="AA5" s="4"/>
      <c r="AB5" s="4"/>
      <c r="AC5" s="4"/>
      <c r="AD5" s="4"/>
      <c r="AE5" s="8">
        <f>(G5*5+H5*2+I5*2+J5*3+K5*3+L5*0+M5*2+N5*2+O5*3+P5*1+Q5*4+R5*5+S5*3+T5*0+U5*2+V5*3+W5*2)/42</f>
        <v>92.69047619047619</v>
      </c>
    </row>
    <row r="6" spans="1:31" x14ac:dyDescent="0.2">
      <c r="A6" s="2">
        <v>14</v>
      </c>
      <c r="B6" s="2">
        <v>5</v>
      </c>
      <c r="C6" s="2">
        <v>2021112052</v>
      </c>
      <c r="D6" s="2" t="s">
        <v>94</v>
      </c>
      <c r="E6" s="2" t="s">
        <v>15</v>
      </c>
      <c r="F6" s="2" t="s">
        <v>81</v>
      </c>
      <c r="G6" s="2">
        <v>94</v>
      </c>
      <c r="H6" s="2">
        <v>89</v>
      </c>
      <c r="I6" s="2">
        <v>91</v>
      </c>
      <c r="J6" s="2">
        <v>94</v>
      </c>
      <c r="K6" s="2">
        <v>91</v>
      </c>
      <c r="L6" s="2">
        <v>96</v>
      </c>
      <c r="M6" s="2">
        <v>71</v>
      </c>
      <c r="N6" s="2">
        <v>94</v>
      </c>
      <c r="O6" s="4">
        <v>98</v>
      </c>
      <c r="P6" s="4">
        <v>90</v>
      </c>
      <c r="Q6" s="4">
        <v>95</v>
      </c>
      <c r="R6" s="4">
        <v>96</v>
      </c>
      <c r="S6" s="4">
        <v>97</v>
      </c>
      <c r="T6" s="4">
        <v>92</v>
      </c>
      <c r="U6" s="4">
        <v>83</v>
      </c>
      <c r="V6" s="4">
        <v>89</v>
      </c>
      <c r="W6" s="4">
        <v>94</v>
      </c>
      <c r="X6" s="4"/>
      <c r="Y6" s="4"/>
      <c r="Z6" s="4"/>
      <c r="AA6" s="4"/>
      <c r="AB6" s="4"/>
      <c r="AC6" s="4"/>
      <c r="AD6" s="4"/>
      <c r="AE6" s="8">
        <f>(G6*5+H6*2+I6*2+J6*3+K6*3+L6*0+M6*2+N6*2+O6*3+P6*1+Q6*4+R6*5+S6*3+T6*0+U6*2+V6*3+W6*2)/42</f>
        <v>92.166666666666671</v>
      </c>
    </row>
    <row r="7" spans="1:31" x14ac:dyDescent="0.2">
      <c r="A7" s="2">
        <v>3</v>
      </c>
      <c r="B7" s="2">
        <v>6</v>
      </c>
      <c r="C7" s="2">
        <v>2021112038</v>
      </c>
      <c r="D7" s="2" t="s">
        <v>83</v>
      </c>
      <c r="E7" s="2" t="s">
        <v>15</v>
      </c>
      <c r="F7" s="2" t="s">
        <v>81</v>
      </c>
      <c r="G7" s="2">
        <v>98</v>
      </c>
      <c r="H7" s="2">
        <v>84</v>
      </c>
      <c r="I7" s="2">
        <v>91</v>
      </c>
      <c r="J7" s="2">
        <v>92</v>
      </c>
      <c r="K7" s="2">
        <v>92</v>
      </c>
      <c r="L7" s="2">
        <v>94</v>
      </c>
      <c r="M7" s="2">
        <v>88</v>
      </c>
      <c r="N7" s="2">
        <v>88</v>
      </c>
      <c r="O7" s="4">
        <v>99</v>
      </c>
      <c r="P7" s="4">
        <v>89</v>
      </c>
      <c r="Q7" s="4">
        <v>99</v>
      </c>
      <c r="R7" s="4">
        <v>96</v>
      </c>
      <c r="S7" s="4">
        <v>90</v>
      </c>
      <c r="T7" s="4">
        <v>91</v>
      </c>
      <c r="U7" s="4">
        <v>86</v>
      </c>
      <c r="V7" s="4">
        <v>81</v>
      </c>
      <c r="W7" s="4">
        <v>89</v>
      </c>
      <c r="X7" s="4"/>
      <c r="Y7" s="4"/>
      <c r="Z7" s="4"/>
      <c r="AA7" s="4"/>
      <c r="AB7" s="4"/>
      <c r="AC7" s="4"/>
      <c r="AD7" s="4"/>
      <c r="AE7" s="8">
        <f>(G7*5+H7*2+I7*2+J7*3+K7*3+L7*0+M7*2+N7*2+O7*3+P7*1+Q7*4+R7*5+S7*3+T7*0+U7*2+V7*3+W7*2)/42</f>
        <v>92.11904761904762</v>
      </c>
    </row>
    <row r="8" spans="1:31" x14ac:dyDescent="0.2">
      <c r="A8" s="2">
        <v>27</v>
      </c>
      <c r="B8" s="2">
        <v>7</v>
      </c>
      <c r="C8" s="2">
        <v>2021112128</v>
      </c>
      <c r="D8" s="2" t="s">
        <v>169</v>
      </c>
      <c r="E8" s="2" t="s">
        <v>15</v>
      </c>
      <c r="F8" s="2" t="s">
        <v>143</v>
      </c>
      <c r="G8" s="2">
        <v>93</v>
      </c>
      <c r="H8" s="2">
        <v>97</v>
      </c>
      <c r="I8" s="2">
        <v>93</v>
      </c>
      <c r="J8" s="2">
        <v>91</v>
      </c>
      <c r="K8" s="2">
        <v>93</v>
      </c>
      <c r="L8" s="2">
        <v>92</v>
      </c>
      <c r="M8" s="2">
        <v>86</v>
      </c>
      <c r="N8" s="2">
        <v>94</v>
      </c>
      <c r="O8" s="4">
        <v>98</v>
      </c>
      <c r="P8" s="4">
        <v>90</v>
      </c>
      <c r="Q8" s="4">
        <v>94</v>
      </c>
      <c r="R8" s="4">
        <v>93</v>
      </c>
      <c r="S8" s="4">
        <v>91</v>
      </c>
      <c r="T8" s="4">
        <v>89</v>
      </c>
      <c r="U8" s="4">
        <v>84</v>
      </c>
      <c r="V8" s="4">
        <v>86</v>
      </c>
      <c r="W8" s="4">
        <v>94</v>
      </c>
      <c r="X8" s="4"/>
      <c r="Y8" s="4"/>
      <c r="Z8" s="4"/>
      <c r="AA8" s="4"/>
      <c r="AB8" s="4"/>
      <c r="AC8" s="4"/>
      <c r="AD8" s="4"/>
      <c r="AE8" s="8">
        <f>(G8*5+H8*2+I8*2+J8*3+K8*3+L8*0+M8*2+N8*2+O8*3+P8*1+Q8*4+R8*5+S8*3+T8*0+U8*2+V8*3+W8*2)/42</f>
        <v>92.11904761904762</v>
      </c>
    </row>
    <row r="9" spans="1:31" x14ac:dyDescent="0.2">
      <c r="A9" s="2">
        <v>11</v>
      </c>
      <c r="B9" s="2">
        <v>8</v>
      </c>
      <c r="C9" s="2">
        <v>2021112142</v>
      </c>
      <c r="D9" s="2" t="s">
        <v>213</v>
      </c>
      <c r="E9" s="2" t="s">
        <v>15</v>
      </c>
      <c r="F9" s="2" t="s">
        <v>203</v>
      </c>
      <c r="G9" s="2">
        <v>93</v>
      </c>
      <c r="H9" s="2">
        <v>96</v>
      </c>
      <c r="I9" s="2">
        <v>97</v>
      </c>
      <c r="J9" s="2">
        <v>91</v>
      </c>
      <c r="K9" s="2">
        <v>95</v>
      </c>
      <c r="L9" s="2">
        <v>92</v>
      </c>
      <c r="M9" s="2">
        <v>92</v>
      </c>
      <c r="N9" s="2">
        <v>91</v>
      </c>
      <c r="O9" s="4">
        <v>96</v>
      </c>
      <c r="P9" s="4">
        <v>91</v>
      </c>
      <c r="Q9" s="4">
        <v>95</v>
      </c>
      <c r="R9" s="4">
        <v>89</v>
      </c>
      <c r="S9" s="4">
        <v>87</v>
      </c>
      <c r="T9" s="4">
        <v>90</v>
      </c>
      <c r="U9" s="4">
        <v>92</v>
      </c>
      <c r="V9" s="4">
        <v>87</v>
      </c>
      <c r="W9" s="4">
        <v>91</v>
      </c>
      <c r="X9" s="4"/>
      <c r="Y9" s="4"/>
      <c r="Z9" s="4"/>
      <c r="AA9" s="4"/>
      <c r="AB9" s="4"/>
      <c r="AC9" s="4"/>
      <c r="AD9" s="4"/>
      <c r="AE9" s="8">
        <f>(G9*5+H9*2+I9*2+J9*3+K9*3+L9*0+M9*2+N9*2+O9*3+P9*1+Q9*4+R9*5+S9*3+T9*0+U9*2+V9*3+W9*2)/42</f>
        <v>92.071428571428569</v>
      </c>
    </row>
    <row r="10" spans="1:31" x14ac:dyDescent="0.2">
      <c r="A10" s="2">
        <v>16</v>
      </c>
      <c r="B10" s="2">
        <v>9</v>
      </c>
      <c r="C10" s="2">
        <v>2021112115</v>
      </c>
      <c r="D10" s="2" t="s">
        <v>158</v>
      </c>
      <c r="E10" s="2" t="s">
        <v>15</v>
      </c>
      <c r="F10" s="2" t="s">
        <v>143</v>
      </c>
      <c r="G10" s="2">
        <v>95</v>
      </c>
      <c r="H10" s="2">
        <v>88</v>
      </c>
      <c r="I10" s="2">
        <v>94</v>
      </c>
      <c r="J10" s="2">
        <v>92</v>
      </c>
      <c r="K10" s="2">
        <v>95</v>
      </c>
      <c r="L10" s="2">
        <v>92</v>
      </c>
      <c r="M10" s="2">
        <v>86</v>
      </c>
      <c r="N10" s="2">
        <v>86</v>
      </c>
      <c r="O10" s="4">
        <v>95</v>
      </c>
      <c r="P10" s="4">
        <v>88</v>
      </c>
      <c r="Q10" s="4">
        <v>96</v>
      </c>
      <c r="R10" s="4">
        <v>93</v>
      </c>
      <c r="S10" s="4">
        <v>95</v>
      </c>
      <c r="T10" s="4">
        <v>93</v>
      </c>
      <c r="U10" s="4">
        <v>89</v>
      </c>
      <c r="V10" s="4">
        <v>83</v>
      </c>
      <c r="W10" s="4">
        <v>86</v>
      </c>
      <c r="X10" s="4"/>
      <c r="Y10" s="4"/>
      <c r="Z10" s="4"/>
      <c r="AA10" s="4"/>
      <c r="AB10" s="4"/>
      <c r="AC10" s="4"/>
      <c r="AD10" s="4"/>
      <c r="AE10" s="8">
        <f>(G10*5+H10*2+I10*2+J10*3+K10*3+L10*0+M10*2+N10*2+O10*3+P10*1+Q10*4+R10*5+S10*3+T10*0+U10*2+V10*3+W10*2)/42</f>
        <v>91.666666666666671</v>
      </c>
    </row>
    <row r="11" spans="1:31" x14ac:dyDescent="0.2">
      <c r="A11" s="2">
        <v>28</v>
      </c>
      <c r="B11" s="2">
        <v>10</v>
      </c>
      <c r="C11" s="2">
        <v>2021111968</v>
      </c>
      <c r="D11" s="2" t="s">
        <v>347</v>
      </c>
      <c r="E11" s="2" t="s">
        <v>15</v>
      </c>
      <c r="F11" s="2" t="s">
        <v>320</v>
      </c>
      <c r="G11" s="2">
        <v>89</v>
      </c>
      <c r="H11" s="2">
        <v>85</v>
      </c>
      <c r="I11" s="2">
        <v>96</v>
      </c>
      <c r="J11" s="2">
        <v>87</v>
      </c>
      <c r="K11" s="2">
        <v>97</v>
      </c>
      <c r="L11" s="2">
        <v>93</v>
      </c>
      <c r="M11" s="2">
        <v>85</v>
      </c>
      <c r="N11" s="2">
        <v>93</v>
      </c>
      <c r="O11" s="4">
        <v>89</v>
      </c>
      <c r="P11" s="4">
        <v>94</v>
      </c>
      <c r="Q11" s="4">
        <v>98</v>
      </c>
      <c r="R11" s="4">
        <v>96</v>
      </c>
      <c r="S11" s="4">
        <v>91</v>
      </c>
      <c r="T11" s="4">
        <v>95</v>
      </c>
      <c r="U11" s="4">
        <v>89</v>
      </c>
      <c r="V11" s="4">
        <v>89</v>
      </c>
      <c r="W11" s="4" t="s">
        <v>358</v>
      </c>
      <c r="X11" s="4"/>
      <c r="Y11" s="4"/>
      <c r="Z11" s="4"/>
      <c r="AA11" s="4"/>
      <c r="AB11" s="4"/>
      <c r="AC11" s="4"/>
      <c r="AD11" s="4"/>
      <c r="AE11" s="8">
        <f>(G11*5+H11*2+I11*2+J11*3+K11*3+L11*0+M11*2+N11*2+O11*3+P11*1+Q11*4+R11*5+S11*3+T11*0+U11*2+V11*3)/40</f>
        <v>91.65</v>
      </c>
    </row>
    <row r="12" spans="1:31" x14ac:dyDescent="0.2">
      <c r="A12" s="2">
        <v>26</v>
      </c>
      <c r="B12" s="2">
        <v>11</v>
      </c>
      <c r="C12" s="2">
        <v>2021111904</v>
      </c>
      <c r="D12" s="2" t="s">
        <v>288</v>
      </c>
      <c r="E12" s="2" t="s">
        <v>19</v>
      </c>
      <c r="F12" s="2" t="s">
        <v>263</v>
      </c>
      <c r="G12" s="2">
        <v>89</v>
      </c>
      <c r="H12" s="2">
        <v>71</v>
      </c>
      <c r="I12" s="2">
        <v>94</v>
      </c>
      <c r="J12" s="2">
        <v>90</v>
      </c>
      <c r="K12" s="2">
        <v>98</v>
      </c>
      <c r="L12" s="2">
        <v>95</v>
      </c>
      <c r="M12" s="2">
        <v>96</v>
      </c>
      <c r="N12" s="2">
        <v>97</v>
      </c>
      <c r="O12" s="4">
        <v>90</v>
      </c>
      <c r="P12" s="4">
        <v>86</v>
      </c>
      <c r="Q12" s="4">
        <v>91</v>
      </c>
      <c r="R12" s="4">
        <v>94</v>
      </c>
      <c r="S12" s="4">
        <v>96</v>
      </c>
      <c r="T12" s="4">
        <v>96</v>
      </c>
      <c r="U12" s="4">
        <v>91</v>
      </c>
      <c r="V12" s="4">
        <v>90</v>
      </c>
      <c r="W12" s="4">
        <v>96</v>
      </c>
      <c r="X12" s="4"/>
      <c r="Y12" s="4"/>
      <c r="Z12" s="4"/>
      <c r="AA12" s="4"/>
      <c r="AB12" s="4"/>
      <c r="AC12" s="4"/>
      <c r="AD12" s="4"/>
      <c r="AE12" s="8">
        <f>(G12*5+H12*2+I12*2+J12*3+K12*3+L12*0+M12*2+N12*2+O12*3+P12*1+Q12*4+R12*5+S12*3+T12*0+U12*2+V12*3+W12*2)/42</f>
        <v>91.595238095238102</v>
      </c>
    </row>
    <row r="13" spans="1:31" x14ac:dyDescent="0.2">
      <c r="A13" s="2">
        <v>20</v>
      </c>
      <c r="B13" s="2">
        <v>12</v>
      </c>
      <c r="C13" s="2">
        <v>2021111928</v>
      </c>
      <c r="D13" s="2" t="s">
        <v>310</v>
      </c>
      <c r="E13" s="2" t="s">
        <v>15</v>
      </c>
      <c r="F13" s="2" t="s">
        <v>292</v>
      </c>
      <c r="G13" s="2">
        <v>93</v>
      </c>
      <c r="H13" s="2">
        <v>91</v>
      </c>
      <c r="I13" s="2">
        <v>90</v>
      </c>
      <c r="J13" s="2">
        <v>86</v>
      </c>
      <c r="K13" s="2">
        <v>90</v>
      </c>
      <c r="L13" s="2">
        <v>93</v>
      </c>
      <c r="M13" s="2">
        <v>86</v>
      </c>
      <c r="N13" s="2">
        <v>93</v>
      </c>
      <c r="O13" s="4">
        <v>92</v>
      </c>
      <c r="P13" s="4">
        <v>85</v>
      </c>
      <c r="Q13" s="4">
        <v>98</v>
      </c>
      <c r="R13" s="4">
        <v>100</v>
      </c>
      <c r="S13" s="4">
        <v>91</v>
      </c>
      <c r="T13" s="4">
        <v>91</v>
      </c>
      <c r="U13" s="4">
        <v>77</v>
      </c>
      <c r="V13" s="4">
        <v>80</v>
      </c>
      <c r="W13" s="4">
        <v>91</v>
      </c>
      <c r="X13" s="4"/>
      <c r="Y13" s="4"/>
      <c r="Z13" s="4">
        <v>100</v>
      </c>
      <c r="AA13" s="4"/>
      <c r="AB13" s="4"/>
      <c r="AC13" s="4"/>
      <c r="AD13" s="4"/>
      <c r="AE13" s="8">
        <f>(G13*5+H13*2+I13*2+J13*3+K13*3+L13*0+M13*2+N13*2+O13*3+P13*1+Q13*4+R13*5+S13*3+T13*0+U13*2+V13*3+W13*2+Z13*3)/45</f>
        <v>91.444444444444443</v>
      </c>
    </row>
    <row r="14" spans="1:31" x14ac:dyDescent="0.2">
      <c r="A14" s="2">
        <v>4</v>
      </c>
      <c r="B14" s="2">
        <v>13</v>
      </c>
      <c r="C14" s="2">
        <v>2021112070</v>
      </c>
      <c r="D14" s="2" t="s">
        <v>113</v>
      </c>
      <c r="E14" s="2" t="s">
        <v>15</v>
      </c>
      <c r="F14" s="2" t="s">
        <v>110</v>
      </c>
      <c r="G14" s="2">
        <v>97</v>
      </c>
      <c r="H14" s="2">
        <v>88</v>
      </c>
      <c r="I14" s="2">
        <v>95</v>
      </c>
      <c r="J14" s="2">
        <v>92</v>
      </c>
      <c r="K14" s="2">
        <v>96</v>
      </c>
      <c r="L14" s="2">
        <v>97</v>
      </c>
      <c r="M14" s="2">
        <v>84</v>
      </c>
      <c r="N14" s="2">
        <v>92</v>
      </c>
      <c r="O14" s="4">
        <v>92</v>
      </c>
      <c r="P14" s="4">
        <v>90</v>
      </c>
      <c r="Q14" s="4">
        <v>98</v>
      </c>
      <c r="R14" s="4">
        <v>94</v>
      </c>
      <c r="S14" s="4">
        <v>90</v>
      </c>
      <c r="T14" s="4">
        <v>88</v>
      </c>
      <c r="U14" s="4">
        <v>80</v>
      </c>
      <c r="V14" s="4">
        <v>77</v>
      </c>
      <c r="W14" s="4">
        <v>90</v>
      </c>
      <c r="X14" s="4"/>
      <c r="Y14" s="4"/>
      <c r="Z14" s="4"/>
      <c r="AA14" s="4"/>
      <c r="AB14" s="4"/>
      <c r="AC14" s="4"/>
      <c r="AD14" s="4"/>
      <c r="AE14" s="8">
        <f>(G14*5+H14*2+I14*2+J14*3+K14*3+L14*0+M14*2+N14*2+O14*3+P14*1+Q14*4+R14*5+S14*3+T14*0+U14*2+V14*3+W14*2)/42</f>
        <v>91.333333333333329</v>
      </c>
    </row>
    <row r="15" spans="1:31" x14ac:dyDescent="0.2">
      <c r="A15" s="2">
        <v>20</v>
      </c>
      <c r="B15" s="2">
        <v>14</v>
      </c>
      <c r="C15" s="2">
        <v>2021111864</v>
      </c>
      <c r="D15" s="2" t="s">
        <v>251</v>
      </c>
      <c r="E15" s="2" t="s">
        <v>15</v>
      </c>
      <c r="F15" s="2" t="s">
        <v>232</v>
      </c>
      <c r="G15" s="2">
        <v>95</v>
      </c>
      <c r="H15" s="2">
        <v>87</v>
      </c>
      <c r="I15" s="2">
        <v>89</v>
      </c>
      <c r="J15" s="2">
        <v>89</v>
      </c>
      <c r="K15" s="2">
        <v>92</v>
      </c>
      <c r="L15" s="2">
        <v>94</v>
      </c>
      <c r="M15" s="2">
        <v>87</v>
      </c>
      <c r="N15" s="2">
        <v>89</v>
      </c>
      <c r="O15" s="2">
        <v>100</v>
      </c>
      <c r="P15" s="2">
        <v>90</v>
      </c>
      <c r="Q15" s="2">
        <v>95</v>
      </c>
      <c r="R15" s="2">
        <v>99</v>
      </c>
      <c r="S15" s="2">
        <v>87</v>
      </c>
      <c r="T15" s="2">
        <v>94</v>
      </c>
      <c r="U15" s="2">
        <v>90</v>
      </c>
      <c r="V15" s="2">
        <v>86</v>
      </c>
      <c r="W15" s="5">
        <v>74</v>
      </c>
      <c r="X15" s="4"/>
      <c r="Y15" s="4"/>
      <c r="Z15" s="4"/>
      <c r="AA15" s="4"/>
      <c r="AB15" s="4"/>
      <c r="AC15" s="4"/>
      <c r="AD15" s="4"/>
      <c r="AE15" s="8">
        <f>(G15*5+H15*2+I15*2+J15*3+K15*3+L15*0+M15*2+N15*2+O15*3+P15*1+Q15*4+R15*5+S15*3+T15*0+U15*2+V15*3+W15*2)/42</f>
        <v>91.285714285714292</v>
      </c>
    </row>
    <row r="16" spans="1:31" x14ac:dyDescent="0.2">
      <c r="A16" s="2">
        <v>27</v>
      </c>
      <c r="B16" s="2">
        <v>15</v>
      </c>
      <c r="C16" s="2">
        <v>2021112093</v>
      </c>
      <c r="D16" s="2" t="s">
        <v>136</v>
      </c>
      <c r="E16" s="2" t="s">
        <v>15</v>
      </c>
      <c r="F16" s="2" t="s">
        <v>110</v>
      </c>
      <c r="G16" s="2">
        <v>96</v>
      </c>
      <c r="H16" s="2">
        <v>89</v>
      </c>
      <c r="I16" s="2">
        <v>91</v>
      </c>
      <c r="J16" s="2">
        <v>92</v>
      </c>
      <c r="K16" s="2">
        <v>92</v>
      </c>
      <c r="L16" s="2">
        <v>96</v>
      </c>
      <c r="M16" s="2">
        <v>82</v>
      </c>
      <c r="N16" s="2">
        <v>84</v>
      </c>
      <c r="O16" s="4">
        <v>92</v>
      </c>
      <c r="P16" s="4">
        <v>80</v>
      </c>
      <c r="Q16" s="4">
        <v>99</v>
      </c>
      <c r="R16" s="4">
        <v>97</v>
      </c>
      <c r="S16" s="4">
        <v>93</v>
      </c>
      <c r="T16" s="4">
        <v>91</v>
      </c>
      <c r="U16" s="4">
        <v>75</v>
      </c>
      <c r="V16" s="4">
        <v>79</v>
      </c>
      <c r="W16" s="4">
        <v>96</v>
      </c>
      <c r="X16" s="4"/>
      <c r="Y16" s="4"/>
      <c r="Z16" s="4"/>
      <c r="AA16" s="4"/>
      <c r="AB16" s="4"/>
      <c r="AC16" s="4"/>
      <c r="AD16" s="4"/>
      <c r="AE16" s="8">
        <f>(G16*5+H16*2+I16*2+J16*3+K16*3+L16*0+M16*2+N16*2+O16*3+P16*1+Q16*4+R16*5+S16*3+T16*0+U16*2+V16*3+W16*2)/42</f>
        <v>90.928571428571431</v>
      </c>
    </row>
    <row r="17" spans="1:31" x14ac:dyDescent="0.2">
      <c r="A17" s="2">
        <v>21</v>
      </c>
      <c r="B17" s="2">
        <v>16</v>
      </c>
      <c r="C17" s="2">
        <v>2021111929</v>
      </c>
      <c r="D17" s="2" t="s">
        <v>311</v>
      </c>
      <c r="E17" s="2" t="s">
        <v>19</v>
      </c>
      <c r="F17" s="2" t="s">
        <v>292</v>
      </c>
      <c r="G17" s="2">
        <v>92</v>
      </c>
      <c r="H17" s="2">
        <v>76</v>
      </c>
      <c r="I17" s="2">
        <v>94</v>
      </c>
      <c r="J17" s="2">
        <v>89</v>
      </c>
      <c r="K17" s="2">
        <v>97</v>
      </c>
      <c r="L17" s="2">
        <v>93</v>
      </c>
      <c r="M17" s="2">
        <v>89</v>
      </c>
      <c r="N17" s="2">
        <v>96</v>
      </c>
      <c r="O17" s="4">
        <v>88</v>
      </c>
      <c r="P17" s="4">
        <v>79</v>
      </c>
      <c r="Q17" s="4">
        <v>95</v>
      </c>
      <c r="R17" s="4">
        <v>89</v>
      </c>
      <c r="S17" s="4">
        <v>97</v>
      </c>
      <c r="T17" s="4">
        <v>92</v>
      </c>
      <c r="U17" s="4">
        <v>87</v>
      </c>
      <c r="V17" s="4">
        <v>90</v>
      </c>
      <c r="W17" s="4">
        <v>92</v>
      </c>
      <c r="X17" s="4"/>
      <c r="Y17" s="4"/>
      <c r="Z17" s="4"/>
      <c r="AA17" s="4"/>
      <c r="AB17" s="4"/>
      <c r="AC17" s="4"/>
      <c r="AD17" s="4"/>
      <c r="AE17" s="8">
        <f>(G17*5+H17*2+I17*2+J17*3+K17*3+L17*0+M17*2+N17*2+O17*3+P17*1+Q17*4+R17*5+S17*3+T17*0+U17*2+V17*3+W17*2)/42</f>
        <v>90.833333333333329</v>
      </c>
    </row>
    <row r="18" spans="1:31" x14ac:dyDescent="0.2">
      <c r="A18" s="2">
        <v>1</v>
      </c>
      <c r="B18" s="2">
        <v>17</v>
      </c>
      <c r="C18" s="2">
        <v>2021112131</v>
      </c>
      <c r="D18" s="2" t="s">
        <v>202</v>
      </c>
      <c r="E18" s="2" t="s">
        <v>15</v>
      </c>
      <c r="F18" s="2" t="s">
        <v>203</v>
      </c>
      <c r="G18" s="2">
        <v>99</v>
      </c>
      <c r="H18" s="2">
        <v>88</v>
      </c>
      <c r="I18" s="2">
        <v>95</v>
      </c>
      <c r="J18" s="2">
        <v>85</v>
      </c>
      <c r="K18" s="2">
        <v>98</v>
      </c>
      <c r="L18" s="2">
        <v>92</v>
      </c>
      <c r="M18" s="2">
        <v>76</v>
      </c>
      <c r="N18" s="2">
        <v>85</v>
      </c>
      <c r="O18" s="4">
        <v>90</v>
      </c>
      <c r="P18" s="4">
        <v>89</v>
      </c>
      <c r="Q18" s="4">
        <v>98</v>
      </c>
      <c r="R18" s="4">
        <v>100</v>
      </c>
      <c r="S18" s="4">
        <v>85</v>
      </c>
      <c r="T18" s="4">
        <v>90</v>
      </c>
      <c r="U18" s="4">
        <v>73</v>
      </c>
      <c r="V18" s="4">
        <v>83</v>
      </c>
      <c r="W18" s="4">
        <v>91</v>
      </c>
      <c r="X18" s="4"/>
      <c r="Y18" s="4"/>
      <c r="Z18" s="4"/>
      <c r="AA18" s="4"/>
      <c r="AB18" s="4"/>
      <c r="AC18" s="4"/>
      <c r="AD18" s="4"/>
      <c r="AE18" s="8">
        <f>(G18*5+H18*2+I18*2+J18*3+K18*3+L18*0+M18*2+N18*2+O18*3+P18*1+Q18*4+R18*5+S18*3+T18*0+U18*2+V18*3+W18*2)/42</f>
        <v>90.833333333333329</v>
      </c>
    </row>
    <row r="19" spans="1:31" x14ac:dyDescent="0.2">
      <c r="A19" s="2">
        <v>23</v>
      </c>
      <c r="B19" s="2">
        <v>18</v>
      </c>
      <c r="C19" s="2">
        <v>2021112155</v>
      </c>
      <c r="D19" s="2" t="s">
        <v>225</v>
      </c>
      <c r="E19" s="2" t="s">
        <v>15</v>
      </c>
      <c r="F19" s="2" t="s">
        <v>203</v>
      </c>
      <c r="G19" s="2">
        <v>95</v>
      </c>
      <c r="H19" s="2">
        <v>88</v>
      </c>
      <c r="I19" s="2">
        <v>95</v>
      </c>
      <c r="J19" s="2">
        <v>85</v>
      </c>
      <c r="K19" s="2">
        <v>96</v>
      </c>
      <c r="L19" s="2">
        <v>92</v>
      </c>
      <c r="M19" s="2">
        <v>84</v>
      </c>
      <c r="N19" s="2">
        <v>87</v>
      </c>
      <c r="O19" s="4">
        <v>92</v>
      </c>
      <c r="P19" s="4">
        <v>86</v>
      </c>
      <c r="Q19" s="4">
        <v>81</v>
      </c>
      <c r="R19" s="4">
        <v>99</v>
      </c>
      <c r="S19" s="4">
        <v>91</v>
      </c>
      <c r="T19" s="4">
        <v>92</v>
      </c>
      <c r="U19" s="4">
        <v>81</v>
      </c>
      <c r="V19" s="4">
        <v>87</v>
      </c>
      <c r="W19" s="4">
        <v>95</v>
      </c>
      <c r="X19" s="4"/>
      <c r="Y19" s="4"/>
      <c r="Z19" s="4"/>
      <c r="AA19" s="4"/>
      <c r="AB19" s="4"/>
      <c r="AC19" s="4"/>
      <c r="AD19" s="4"/>
      <c r="AE19" s="8">
        <f>(G19*5+H19*2+I19*2+J19*3+K19*3+L19*0+M19*2+N19*2+O19*3+P19*1+Q19*4+R19*5+S19*3+T19*0+U19*2+V19*3+W19*2)/42</f>
        <v>90.30952380952381</v>
      </c>
    </row>
    <row r="20" spans="1:31" x14ac:dyDescent="0.2">
      <c r="A20" s="2">
        <v>30</v>
      </c>
      <c r="B20" s="2">
        <v>19</v>
      </c>
      <c r="C20" s="2">
        <v>2021112096</v>
      </c>
      <c r="D20" s="2" t="s">
        <v>139</v>
      </c>
      <c r="E20" s="2" t="s">
        <v>15</v>
      </c>
      <c r="F20" s="2" t="s">
        <v>110</v>
      </c>
      <c r="G20" s="2">
        <v>95</v>
      </c>
      <c r="H20" s="2">
        <v>86</v>
      </c>
      <c r="I20" s="2">
        <v>88</v>
      </c>
      <c r="J20" s="2">
        <v>92</v>
      </c>
      <c r="K20" s="2">
        <v>92</v>
      </c>
      <c r="L20" s="2">
        <v>98</v>
      </c>
      <c r="M20" s="2">
        <v>90</v>
      </c>
      <c r="N20" s="2">
        <v>87</v>
      </c>
      <c r="O20" s="4">
        <v>90</v>
      </c>
      <c r="P20" s="4">
        <v>89</v>
      </c>
      <c r="Q20" s="4">
        <v>97</v>
      </c>
      <c r="R20" s="4">
        <v>92</v>
      </c>
      <c r="S20" s="4">
        <v>82</v>
      </c>
      <c r="T20" s="4">
        <v>89</v>
      </c>
      <c r="U20" s="4">
        <v>86</v>
      </c>
      <c r="V20" s="4">
        <v>82</v>
      </c>
      <c r="W20" s="4" t="s">
        <v>358</v>
      </c>
      <c r="X20" s="4"/>
      <c r="Y20" s="4"/>
      <c r="Z20" s="4"/>
      <c r="AA20" s="4"/>
      <c r="AB20" s="4"/>
      <c r="AC20" s="4"/>
      <c r="AD20" s="4"/>
      <c r="AE20" s="8">
        <f>(G20*5+H20*2+I20*2+J20*3+K20*3+L20*0+M20*2+N20*2+O20*3+P20*1+Q20*4+R20*5+S20*3+T20*0+U20*2+V20*3)/40</f>
        <v>90</v>
      </c>
    </row>
    <row r="21" spans="1:31" x14ac:dyDescent="0.2">
      <c r="A21" s="2">
        <v>8</v>
      </c>
      <c r="B21" s="2">
        <v>20</v>
      </c>
      <c r="C21" s="2">
        <v>2021112170</v>
      </c>
      <c r="D21" s="2" t="s">
        <v>180</v>
      </c>
      <c r="E21" s="2" t="s">
        <v>15</v>
      </c>
      <c r="F21" s="2" t="s">
        <v>173</v>
      </c>
      <c r="G21" s="2">
        <v>91</v>
      </c>
      <c r="H21" s="2">
        <v>86</v>
      </c>
      <c r="I21" s="2">
        <v>89</v>
      </c>
      <c r="J21" s="2">
        <v>91</v>
      </c>
      <c r="K21" s="2">
        <v>96</v>
      </c>
      <c r="L21" s="2">
        <v>92</v>
      </c>
      <c r="M21" s="2">
        <v>87</v>
      </c>
      <c r="N21" s="2">
        <v>92</v>
      </c>
      <c r="O21" s="4">
        <v>89</v>
      </c>
      <c r="P21" s="4">
        <v>89</v>
      </c>
      <c r="Q21" s="4">
        <v>88</v>
      </c>
      <c r="R21" s="4">
        <v>93</v>
      </c>
      <c r="S21" s="4">
        <v>86</v>
      </c>
      <c r="T21" s="4">
        <v>95</v>
      </c>
      <c r="U21" s="4">
        <v>80</v>
      </c>
      <c r="V21" s="4">
        <v>90</v>
      </c>
      <c r="W21" s="4">
        <v>91</v>
      </c>
      <c r="X21" s="4"/>
      <c r="Y21" s="4"/>
      <c r="Z21" s="4"/>
      <c r="AA21" s="4"/>
      <c r="AB21" s="4"/>
      <c r="AC21" s="4"/>
      <c r="AD21" s="4"/>
      <c r="AE21" s="8">
        <f>(G21*5+H21*2+I21*2+J21*3+K21*3+L21*0+M21*2+N21*2+O21*3+P21*1+Q21*4+R21*5+S21*3+T21*0+U21*2+V21*3+W21*2)/42</f>
        <v>89.69047619047619</v>
      </c>
    </row>
    <row r="22" spans="1:31" x14ac:dyDescent="0.2">
      <c r="A22" s="2">
        <v>16</v>
      </c>
      <c r="B22" s="2">
        <v>21</v>
      </c>
      <c r="C22" s="2">
        <v>2021111924</v>
      </c>
      <c r="D22" s="2" t="s">
        <v>306</v>
      </c>
      <c r="E22" s="2" t="s">
        <v>15</v>
      </c>
      <c r="F22" s="2" t="s">
        <v>292</v>
      </c>
      <c r="G22" s="2">
        <v>92</v>
      </c>
      <c r="H22" s="2">
        <v>86</v>
      </c>
      <c r="I22" s="2">
        <v>83</v>
      </c>
      <c r="J22" s="2">
        <v>86</v>
      </c>
      <c r="K22" s="2">
        <v>95</v>
      </c>
      <c r="L22" s="2">
        <v>93</v>
      </c>
      <c r="M22" s="2">
        <v>80</v>
      </c>
      <c r="N22" s="2">
        <v>95</v>
      </c>
      <c r="O22" s="4">
        <v>93</v>
      </c>
      <c r="P22" s="4">
        <v>83</v>
      </c>
      <c r="Q22" s="4">
        <v>96</v>
      </c>
      <c r="R22" s="4">
        <v>96</v>
      </c>
      <c r="S22" s="4">
        <v>93</v>
      </c>
      <c r="T22" s="4">
        <v>94</v>
      </c>
      <c r="U22" s="4">
        <v>72</v>
      </c>
      <c r="V22" s="4">
        <v>82</v>
      </c>
      <c r="W22" s="4">
        <v>91</v>
      </c>
      <c r="X22" s="4"/>
      <c r="Y22" s="4"/>
      <c r="Z22" s="4">
        <v>89</v>
      </c>
      <c r="AA22" s="4"/>
      <c r="AB22" s="4"/>
      <c r="AC22" s="4"/>
      <c r="AD22" s="4"/>
      <c r="AE22" s="8">
        <f>(G22*5+H22*2+I22*2+J22*3+K22*3+L22*0+M22*2+N22*2+O22*3+P22*1+Q22*4+R22*5+S22*3+T22*0+U22*2+V22*3+W22*2+Z22*3)/45</f>
        <v>89.666666666666671</v>
      </c>
    </row>
    <row r="23" spans="1:31" x14ac:dyDescent="0.2">
      <c r="A23" s="2">
        <v>28</v>
      </c>
      <c r="B23" s="2">
        <v>22</v>
      </c>
      <c r="C23" s="2">
        <v>2021112129</v>
      </c>
      <c r="D23" s="2" t="s">
        <v>170</v>
      </c>
      <c r="E23" s="2" t="s">
        <v>15</v>
      </c>
      <c r="F23" s="2" t="s">
        <v>143</v>
      </c>
      <c r="G23" s="2">
        <v>91</v>
      </c>
      <c r="H23" s="2">
        <v>91</v>
      </c>
      <c r="I23" s="2">
        <v>95</v>
      </c>
      <c r="J23" s="2">
        <v>90</v>
      </c>
      <c r="K23" s="2">
        <v>99</v>
      </c>
      <c r="L23" s="2">
        <v>92</v>
      </c>
      <c r="M23" s="2">
        <v>83</v>
      </c>
      <c r="N23" s="2">
        <v>94</v>
      </c>
      <c r="O23" s="4">
        <v>99</v>
      </c>
      <c r="P23" s="4">
        <v>85</v>
      </c>
      <c r="Q23" s="4">
        <v>89</v>
      </c>
      <c r="R23" s="4">
        <v>84</v>
      </c>
      <c r="S23" s="4">
        <v>84</v>
      </c>
      <c r="T23" s="4">
        <v>95</v>
      </c>
      <c r="U23" s="4">
        <v>80</v>
      </c>
      <c r="V23" s="4">
        <v>85</v>
      </c>
      <c r="W23" s="4">
        <v>96</v>
      </c>
      <c r="X23" s="4"/>
      <c r="Y23" s="4"/>
      <c r="Z23" s="4"/>
      <c r="AA23" s="4"/>
      <c r="AB23" s="4"/>
      <c r="AC23" s="4"/>
      <c r="AD23" s="4"/>
      <c r="AE23" s="8">
        <f>(G23*5+H23*2+I23*2+J23*3+K23*3+L23*0+M23*2+N23*2+O23*3+P23*1+Q23*4+R23*5+S23*3+T23*0+U23*2+V23*3+W23*2)/42</f>
        <v>89.642857142857139</v>
      </c>
    </row>
    <row r="24" spans="1:31" x14ac:dyDescent="0.2">
      <c r="A24" s="2">
        <v>13</v>
      </c>
      <c r="B24" s="2">
        <v>23</v>
      </c>
      <c r="C24" s="2">
        <v>2021112051</v>
      </c>
      <c r="D24" s="2" t="s">
        <v>93</v>
      </c>
      <c r="E24" s="2" t="s">
        <v>15</v>
      </c>
      <c r="F24" s="2" t="s">
        <v>81</v>
      </c>
      <c r="G24" s="2">
        <v>89</v>
      </c>
      <c r="H24" s="2">
        <v>83</v>
      </c>
      <c r="I24" s="2">
        <v>94</v>
      </c>
      <c r="J24" s="2">
        <v>93</v>
      </c>
      <c r="K24" s="2">
        <v>92</v>
      </c>
      <c r="L24" s="2">
        <v>99</v>
      </c>
      <c r="M24" s="2">
        <v>84</v>
      </c>
      <c r="N24" s="2">
        <v>97</v>
      </c>
      <c r="O24" s="4">
        <v>83</v>
      </c>
      <c r="P24" s="4">
        <v>86</v>
      </c>
      <c r="Q24" s="4">
        <v>95</v>
      </c>
      <c r="R24" s="4">
        <v>93</v>
      </c>
      <c r="S24" s="4">
        <v>89</v>
      </c>
      <c r="T24" s="4">
        <v>89</v>
      </c>
      <c r="U24" s="4">
        <v>80</v>
      </c>
      <c r="V24" s="4">
        <v>83</v>
      </c>
      <c r="W24" s="4">
        <v>95</v>
      </c>
      <c r="X24" s="4"/>
      <c r="Y24" s="4"/>
      <c r="Z24" s="4"/>
      <c r="AA24" s="4"/>
      <c r="AB24" s="4"/>
      <c r="AC24" s="4"/>
      <c r="AD24" s="4"/>
      <c r="AE24" s="8">
        <f>(G24*5+H24*2+I24*2+J24*3+K24*3+L24*0+M24*2+N24*2+O24*3+P24*1+Q24*4+R24*5+S24*3+T24*0+U24*2+V24*3+W24*2)/42</f>
        <v>89.571428571428569</v>
      </c>
    </row>
    <row r="25" spans="1:31" x14ac:dyDescent="0.2">
      <c r="A25" s="2">
        <v>21</v>
      </c>
      <c r="B25" s="2">
        <v>24</v>
      </c>
      <c r="C25" s="2">
        <v>2021112024</v>
      </c>
      <c r="D25" s="2" t="s">
        <v>69</v>
      </c>
      <c r="E25" s="2" t="s">
        <v>15</v>
      </c>
      <c r="F25" s="2" t="s">
        <v>49</v>
      </c>
      <c r="G25" s="2">
        <v>84</v>
      </c>
      <c r="H25" s="2">
        <v>94</v>
      </c>
      <c r="I25" s="2">
        <v>99</v>
      </c>
      <c r="J25" s="2">
        <v>93</v>
      </c>
      <c r="K25" s="2">
        <v>88</v>
      </c>
      <c r="L25" s="2">
        <v>92</v>
      </c>
      <c r="M25" s="2">
        <v>83</v>
      </c>
      <c r="N25" s="2">
        <v>94</v>
      </c>
      <c r="O25" s="4">
        <v>95</v>
      </c>
      <c r="P25" s="4">
        <v>88</v>
      </c>
      <c r="Q25" s="4">
        <v>91</v>
      </c>
      <c r="R25" s="4">
        <v>99</v>
      </c>
      <c r="S25" s="4">
        <v>89</v>
      </c>
      <c r="T25" s="4">
        <v>88</v>
      </c>
      <c r="U25" s="4">
        <v>77</v>
      </c>
      <c r="V25" s="4">
        <v>75</v>
      </c>
      <c r="W25" s="4">
        <v>90</v>
      </c>
      <c r="X25" s="4"/>
      <c r="Y25" s="4"/>
      <c r="Z25" s="4"/>
      <c r="AA25" s="4"/>
      <c r="AB25" s="4"/>
      <c r="AC25" s="4"/>
      <c r="AD25" s="4"/>
      <c r="AE25" s="8">
        <f>(G25*5+H25*2+I25*2+J25*3+K25*3+L25*0+M25*2+N25*2+O25*3+P25*1+Q25*4+R25*5+S25*3+T25*0+U25*2+V25*3+W25*2)/42</f>
        <v>89.547619047619051</v>
      </c>
    </row>
    <row r="26" spans="1:31" x14ac:dyDescent="0.2">
      <c r="A26" s="2">
        <v>15</v>
      </c>
      <c r="B26" s="2">
        <v>25</v>
      </c>
      <c r="C26" s="2">
        <v>2021112018</v>
      </c>
      <c r="D26" s="2" t="s">
        <v>63</v>
      </c>
      <c r="E26" s="2" t="s">
        <v>15</v>
      </c>
      <c r="F26" s="2" t="s">
        <v>49</v>
      </c>
      <c r="G26" s="2">
        <v>89</v>
      </c>
      <c r="H26" s="2">
        <v>90</v>
      </c>
      <c r="I26" s="2">
        <v>89</v>
      </c>
      <c r="J26" s="2">
        <v>92</v>
      </c>
      <c r="K26" s="2">
        <v>85</v>
      </c>
      <c r="L26" s="2">
        <v>96</v>
      </c>
      <c r="M26" s="2">
        <v>86</v>
      </c>
      <c r="N26" s="2">
        <v>95</v>
      </c>
      <c r="O26" s="4">
        <v>95</v>
      </c>
      <c r="P26" s="4">
        <v>88</v>
      </c>
      <c r="Q26" s="4">
        <v>97</v>
      </c>
      <c r="R26" s="4">
        <v>91</v>
      </c>
      <c r="S26" s="4">
        <v>83</v>
      </c>
      <c r="T26" s="4">
        <v>89</v>
      </c>
      <c r="U26" s="4">
        <v>89</v>
      </c>
      <c r="V26" s="4">
        <v>77</v>
      </c>
      <c r="W26" s="4">
        <v>95</v>
      </c>
      <c r="X26" s="4"/>
      <c r="Y26" s="4"/>
      <c r="Z26" s="4"/>
      <c r="AA26" s="4"/>
      <c r="AB26" s="4"/>
      <c r="AC26" s="4"/>
      <c r="AD26" s="4"/>
      <c r="AE26" s="8">
        <f>(G26*5+H26*2+I26*2+J26*3+K26*3+L26*0+M26*2+N26*2+O26*3+P26*1+Q26*4+R26*5+S26*3+T26*0+U26*2+V26*3+W26*2)/42</f>
        <v>89.523809523809518</v>
      </c>
    </row>
    <row r="27" spans="1:31" x14ac:dyDescent="0.2">
      <c r="A27" s="2">
        <v>23</v>
      </c>
      <c r="B27" s="2">
        <v>26</v>
      </c>
      <c r="C27" s="2">
        <v>2021112026</v>
      </c>
      <c r="D27" s="2" t="s">
        <v>71</v>
      </c>
      <c r="E27" s="2" t="s">
        <v>19</v>
      </c>
      <c r="F27" s="2" t="s">
        <v>49</v>
      </c>
      <c r="G27" s="2">
        <v>86</v>
      </c>
      <c r="H27" s="2">
        <v>88</v>
      </c>
      <c r="I27" s="2">
        <v>93</v>
      </c>
      <c r="J27" s="2">
        <v>93</v>
      </c>
      <c r="K27" s="2">
        <v>92</v>
      </c>
      <c r="L27" s="2">
        <v>100</v>
      </c>
      <c r="M27" s="2">
        <v>90</v>
      </c>
      <c r="N27" s="2">
        <v>96</v>
      </c>
      <c r="O27" s="4">
        <v>95</v>
      </c>
      <c r="P27" s="4">
        <v>88</v>
      </c>
      <c r="Q27" s="4">
        <v>95</v>
      </c>
      <c r="R27" s="4">
        <v>84</v>
      </c>
      <c r="S27" s="4">
        <v>87</v>
      </c>
      <c r="T27" s="4">
        <v>88</v>
      </c>
      <c r="U27" s="4">
        <v>87</v>
      </c>
      <c r="V27" s="4">
        <v>83</v>
      </c>
      <c r="W27" s="4">
        <v>92</v>
      </c>
      <c r="X27" s="4"/>
      <c r="Y27" s="4"/>
      <c r="Z27" s="4"/>
      <c r="AA27" s="4"/>
      <c r="AB27" s="4"/>
      <c r="AC27" s="4"/>
      <c r="AD27" s="4"/>
      <c r="AE27" s="8">
        <f>(G27*5+H27*2+I27*2+J27*3+K27*3+L27*0+M27*2+N27*2+O27*3+P27*1+Q27*4+R27*5+S27*3+T27*0+U27*2+V27*3+W27*2)/42</f>
        <v>89.523809523809518</v>
      </c>
    </row>
    <row r="28" spans="1:31" x14ac:dyDescent="0.2">
      <c r="A28" s="2">
        <v>10</v>
      </c>
      <c r="B28" s="2">
        <v>27</v>
      </c>
      <c r="C28" s="2">
        <v>2021112012</v>
      </c>
      <c r="D28" s="2" t="s">
        <v>58</v>
      </c>
      <c r="E28" s="2" t="s">
        <v>15</v>
      </c>
      <c r="F28" s="2" t="s">
        <v>49</v>
      </c>
      <c r="G28" s="2">
        <v>90</v>
      </c>
      <c r="H28" s="2">
        <v>88</v>
      </c>
      <c r="I28" s="2">
        <v>85</v>
      </c>
      <c r="J28" s="2">
        <v>91</v>
      </c>
      <c r="K28" s="2">
        <v>90</v>
      </c>
      <c r="L28" s="2">
        <v>96</v>
      </c>
      <c r="M28" s="2">
        <v>84</v>
      </c>
      <c r="N28" s="2">
        <v>92</v>
      </c>
      <c r="O28" s="4">
        <v>93</v>
      </c>
      <c r="P28" s="4">
        <v>88</v>
      </c>
      <c r="Q28" s="4">
        <v>96</v>
      </c>
      <c r="R28" s="4">
        <v>92</v>
      </c>
      <c r="S28" s="4">
        <v>94</v>
      </c>
      <c r="T28" s="4">
        <v>93</v>
      </c>
      <c r="U28" s="4">
        <v>82</v>
      </c>
      <c r="V28" s="4">
        <v>75</v>
      </c>
      <c r="W28" s="4" t="s">
        <v>358</v>
      </c>
      <c r="X28" s="4"/>
      <c r="Y28" s="4"/>
      <c r="Z28" s="4"/>
      <c r="AA28" s="4"/>
      <c r="AB28" s="4"/>
      <c r="AC28" s="4"/>
      <c r="AD28" s="4"/>
      <c r="AE28" s="8">
        <f>(G28*5+H28*2+I28*2+J28*3+K28*3+L28*0+M28*2+N28*2+O28*3+P28*1+Q28*4+R28*5+S28*3+T28*0+U28*2+V28*3)/40</f>
        <v>89.325000000000003</v>
      </c>
    </row>
    <row r="29" spans="1:31" x14ac:dyDescent="0.2">
      <c r="A29" s="2">
        <v>10</v>
      </c>
      <c r="B29" s="2">
        <v>28</v>
      </c>
      <c r="C29" s="2">
        <v>2021112109</v>
      </c>
      <c r="D29" s="2" t="s">
        <v>152</v>
      </c>
      <c r="E29" s="2" t="s">
        <v>15</v>
      </c>
      <c r="F29" s="2" t="s">
        <v>143</v>
      </c>
      <c r="G29" s="2">
        <v>92</v>
      </c>
      <c r="H29" s="2">
        <v>88</v>
      </c>
      <c r="I29" s="2">
        <v>96</v>
      </c>
      <c r="J29" s="2">
        <v>93</v>
      </c>
      <c r="K29" s="2">
        <v>97</v>
      </c>
      <c r="L29" s="2">
        <v>92</v>
      </c>
      <c r="M29" s="2">
        <v>81</v>
      </c>
      <c r="N29" s="2">
        <v>92</v>
      </c>
      <c r="O29" s="4">
        <v>95</v>
      </c>
      <c r="P29" s="4">
        <v>90</v>
      </c>
      <c r="Q29" s="4">
        <v>86</v>
      </c>
      <c r="R29" s="4">
        <v>89</v>
      </c>
      <c r="S29" s="4">
        <v>82</v>
      </c>
      <c r="T29" s="4">
        <v>90</v>
      </c>
      <c r="U29" s="4">
        <v>78</v>
      </c>
      <c r="V29" s="4">
        <v>85</v>
      </c>
      <c r="W29" s="4">
        <v>92</v>
      </c>
      <c r="X29" s="4"/>
      <c r="Y29" s="4"/>
      <c r="Z29" s="4"/>
      <c r="AA29" s="4"/>
      <c r="AB29" s="4"/>
      <c r="AC29" s="4"/>
      <c r="AD29" s="4"/>
      <c r="AE29" s="8">
        <f>(G29*5+H29*2+I29*2+J29*3+K29*3+L29*0+M29*2+N29*2+O29*3+P29*1+Q29*4+R29*5+S29*3+T29*0+U29*2+V29*3+W29*2)/42</f>
        <v>89.261904761904759</v>
      </c>
    </row>
    <row r="30" spans="1:31" x14ac:dyDescent="0.2">
      <c r="A30" s="2">
        <v>12</v>
      </c>
      <c r="B30" s="2">
        <v>29</v>
      </c>
      <c r="C30" s="2">
        <v>2021111919</v>
      </c>
      <c r="D30" s="2" t="s">
        <v>303</v>
      </c>
      <c r="E30" s="2" t="s">
        <v>15</v>
      </c>
      <c r="F30" s="2" t="s">
        <v>292</v>
      </c>
      <c r="G30" s="2">
        <v>92</v>
      </c>
      <c r="H30" s="2">
        <v>85</v>
      </c>
      <c r="I30" s="2">
        <v>88</v>
      </c>
      <c r="J30" s="2">
        <v>91</v>
      </c>
      <c r="K30" s="2">
        <v>92</v>
      </c>
      <c r="L30" s="2">
        <v>94</v>
      </c>
      <c r="M30" s="2">
        <v>85</v>
      </c>
      <c r="N30" s="2">
        <v>94</v>
      </c>
      <c r="O30" s="4">
        <v>86</v>
      </c>
      <c r="P30" s="4">
        <v>83</v>
      </c>
      <c r="Q30" s="4">
        <v>90</v>
      </c>
      <c r="R30" s="4">
        <v>100</v>
      </c>
      <c r="S30" s="4">
        <v>86</v>
      </c>
      <c r="T30" s="4">
        <v>92</v>
      </c>
      <c r="U30" s="4">
        <v>80</v>
      </c>
      <c r="V30" s="4">
        <v>80</v>
      </c>
      <c r="W30" s="4">
        <v>87</v>
      </c>
      <c r="X30" s="4"/>
      <c r="Y30" s="4"/>
      <c r="Z30" s="4"/>
      <c r="AA30" s="4"/>
      <c r="AB30" s="4"/>
      <c r="AC30" s="4"/>
      <c r="AD30" s="4"/>
      <c r="AE30" s="8">
        <f>(G30*5+H30*2+I30*2+J30*3+K30*3+L30*0+M30*2+N30*2+O30*3+P30*1+Q30*4+R30*5+S30*3+T30*0+U30*2+V30*3+W30*2)/42</f>
        <v>89.19047619047619</v>
      </c>
    </row>
    <row r="31" spans="1:31" x14ac:dyDescent="0.2">
      <c r="A31" s="2">
        <v>28</v>
      </c>
      <c r="B31" s="2">
        <v>30</v>
      </c>
      <c r="C31" s="2">
        <v>2021112031</v>
      </c>
      <c r="D31" s="2" t="s">
        <v>76</v>
      </c>
      <c r="E31" s="2" t="s">
        <v>15</v>
      </c>
      <c r="F31" s="2" t="s">
        <v>49</v>
      </c>
      <c r="G31" s="2">
        <v>90</v>
      </c>
      <c r="H31" s="2">
        <v>85</v>
      </c>
      <c r="I31" s="2">
        <v>93</v>
      </c>
      <c r="J31" s="2">
        <v>93</v>
      </c>
      <c r="K31" s="2">
        <v>86</v>
      </c>
      <c r="L31" s="2">
        <v>94</v>
      </c>
      <c r="M31" s="2">
        <v>90</v>
      </c>
      <c r="N31" s="2">
        <v>93</v>
      </c>
      <c r="O31" s="4">
        <v>88</v>
      </c>
      <c r="P31" s="4">
        <v>88</v>
      </c>
      <c r="Q31" s="4">
        <v>83</v>
      </c>
      <c r="R31" s="4">
        <v>87</v>
      </c>
      <c r="S31" s="4">
        <v>99</v>
      </c>
      <c r="T31" s="4">
        <v>95</v>
      </c>
      <c r="U31" s="4">
        <v>88</v>
      </c>
      <c r="V31" s="4">
        <v>85</v>
      </c>
      <c r="W31" s="4">
        <v>95</v>
      </c>
      <c r="X31" s="4"/>
      <c r="Y31" s="4"/>
      <c r="Z31" s="4"/>
      <c r="AA31" s="4"/>
      <c r="AB31" s="4"/>
      <c r="AC31" s="4"/>
      <c r="AD31" s="4"/>
      <c r="AE31" s="8">
        <f>(G31*5+H31*2+I31*2+J31*3+K31*3+L31*0+M31*2+N31*2+O31*3+P31*1+Q31*4+R31*5+S31*3+T31*0+U31*2+V31*3+W31*2)/42</f>
        <v>89.19047619047619</v>
      </c>
    </row>
    <row r="32" spans="1:31" x14ac:dyDescent="0.2">
      <c r="A32" s="2">
        <v>23</v>
      </c>
      <c r="B32" s="2">
        <v>31</v>
      </c>
      <c r="C32" s="2">
        <v>2021112187</v>
      </c>
      <c r="D32" s="2" t="s">
        <v>195</v>
      </c>
      <c r="E32" s="2" t="s">
        <v>15</v>
      </c>
      <c r="F32" s="2" t="s">
        <v>173</v>
      </c>
      <c r="G32" s="2">
        <v>89</v>
      </c>
      <c r="H32" s="2">
        <v>95</v>
      </c>
      <c r="I32" s="2">
        <v>91</v>
      </c>
      <c r="J32" s="2">
        <v>84</v>
      </c>
      <c r="K32" s="2">
        <v>92</v>
      </c>
      <c r="L32" s="2">
        <v>92</v>
      </c>
      <c r="M32" s="2">
        <v>86</v>
      </c>
      <c r="N32" s="2">
        <v>86</v>
      </c>
      <c r="O32" s="4">
        <v>93</v>
      </c>
      <c r="P32" s="4">
        <v>87</v>
      </c>
      <c r="Q32" s="4">
        <v>87</v>
      </c>
      <c r="R32" s="4">
        <v>99</v>
      </c>
      <c r="S32" s="4">
        <v>79</v>
      </c>
      <c r="T32" s="4">
        <v>96</v>
      </c>
      <c r="U32" s="4">
        <v>84</v>
      </c>
      <c r="V32" s="4">
        <v>86</v>
      </c>
      <c r="W32" s="4">
        <v>92</v>
      </c>
      <c r="X32" s="4"/>
      <c r="Y32" s="4"/>
      <c r="Z32" s="4"/>
      <c r="AA32" s="4"/>
      <c r="AB32" s="4"/>
      <c r="AC32" s="4"/>
      <c r="AD32" s="4"/>
      <c r="AE32" s="8">
        <f>(G32*5+H32*2+I32*2+J32*3+K32*3+L32*0+M32*2+N32*2+O32*3+P32*1+Q32*4+R32*5+S32*3+T32*0+U32*2+V32*3+W32*2)/42</f>
        <v>89.166666666666671</v>
      </c>
    </row>
    <row r="33" spans="1:31" x14ac:dyDescent="0.2">
      <c r="A33" s="2">
        <v>12</v>
      </c>
      <c r="B33" s="2">
        <v>32</v>
      </c>
      <c r="C33" s="2">
        <v>2021112078</v>
      </c>
      <c r="D33" s="2" t="s">
        <v>121</v>
      </c>
      <c r="E33" s="2" t="s">
        <v>15</v>
      </c>
      <c r="F33" s="2" t="s">
        <v>110</v>
      </c>
      <c r="G33" s="2">
        <v>94</v>
      </c>
      <c r="H33" s="2">
        <v>99</v>
      </c>
      <c r="I33" s="2">
        <v>92</v>
      </c>
      <c r="J33" s="2">
        <v>91</v>
      </c>
      <c r="K33" s="2">
        <v>97</v>
      </c>
      <c r="L33" s="2">
        <v>98</v>
      </c>
      <c r="M33" s="2">
        <v>88</v>
      </c>
      <c r="N33" s="2">
        <v>92</v>
      </c>
      <c r="O33" s="4">
        <v>94</v>
      </c>
      <c r="P33" s="4">
        <v>91</v>
      </c>
      <c r="Q33" s="4">
        <v>92</v>
      </c>
      <c r="R33" s="4">
        <v>93</v>
      </c>
      <c r="S33" s="4">
        <v>90</v>
      </c>
      <c r="T33" s="4">
        <v>90</v>
      </c>
      <c r="U33" s="4">
        <v>78</v>
      </c>
      <c r="V33" s="4">
        <v>75</v>
      </c>
      <c r="W33" s="4">
        <v>92</v>
      </c>
      <c r="X33" s="4"/>
      <c r="Y33" s="4"/>
      <c r="Z33" s="4"/>
      <c r="AA33" s="4"/>
      <c r="AB33" s="4"/>
      <c r="AC33" s="4"/>
      <c r="AD33" s="4">
        <v>65</v>
      </c>
      <c r="AE33" s="8">
        <f>(G33*5+H33*2+I33*2+J33*3+K33*3+L33*0+M33*2+N33*2+O33*3+P33*1+Q33*4+R33*5+S33*3+T33*0+U33*2+V33*3+W33*2+AD33*3)/45</f>
        <v>89.155555555555551</v>
      </c>
    </row>
    <row r="34" spans="1:31" x14ac:dyDescent="0.2">
      <c r="A34" s="2">
        <v>27</v>
      </c>
      <c r="B34" s="2">
        <v>33</v>
      </c>
      <c r="C34" s="2">
        <v>2021112160</v>
      </c>
      <c r="D34" s="2" t="s">
        <v>229</v>
      </c>
      <c r="E34" s="2" t="s">
        <v>15</v>
      </c>
      <c r="F34" s="2" t="s">
        <v>203</v>
      </c>
      <c r="G34" s="2">
        <v>84</v>
      </c>
      <c r="H34" s="2">
        <v>72</v>
      </c>
      <c r="I34" s="2">
        <v>94</v>
      </c>
      <c r="J34" s="2">
        <v>87</v>
      </c>
      <c r="K34" s="2">
        <v>85</v>
      </c>
      <c r="L34" s="2">
        <v>92</v>
      </c>
      <c r="M34" s="2">
        <v>87</v>
      </c>
      <c r="N34" s="2">
        <v>88</v>
      </c>
      <c r="O34" s="4">
        <v>92</v>
      </c>
      <c r="P34" s="4">
        <v>90</v>
      </c>
      <c r="Q34" s="4">
        <v>97</v>
      </c>
      <c r="R34" s="4">
        <v>93</v>
      </c>
      <c r="S34" s="4">
        <v>84</v>
      </c>
      <c r="T34" s="4">
        <v>92</v>
      </c>
      <c r="U34" s="4">
        <v>94</v>
      </c>
      <c r="V34" s="4">
        <v>91</v>
      </c>
      <c r="W34" s="4">
        <v>95</v>
      </c>
      <c r="X34" s="4"/>
      <c r="Y34" s="4"/>
      <c r="Z34" s="4"/>
      <c r="AA34" s="4"/>
      <c r="AB34" s="4"/>
      <c r="AC34" s="4"/>
      <c r="AD34" s="4"/>
      <c r="AE34" s="8">
        <f>(G34*5+H34*2+I34*2+J34*3+K34*3+L34*0+M34*2+N34*2+O34*3+P34*1+Q34*4+R34*5+S34*3+T34*0+U34*2+V34*3+W34*2)/42</f>
        <v>89.047619047619051</v>
      </c>
    </row>
    <row r="35" spans="1:31" x14ac:dyDescent="0.2">
      <c r="A35" s="2">
        <v>18</v>
      </c>
      <c r="B35" s="2">
        <v>34</v>
      </c>
      <c r="C35" s="2">
        <v>2021112150</v>
      </c>
      <c r="D35" s="2" t="s">
        <v>220</v>
      </c>
      <c r="E35" s="2" t="s">
        <v>15</v>
      </c>
      <c r="F35" s="2" t="s">
        <v>203</v>
      </c>
      <c r="G35" s="2">
        <v>92</v>
      </c>
      <c r="H35" s="2">
        <v>84</v>
      </c>
      <c r="I35" s="2">
        <v>88</v>
      </c>
      <c r="J35" s="2">
        <v>87</v>
      </c>
      <c r="K35" s="2">
        <v>95</v>
      </c>
      <c r="L35" s="2">
        <v>92</v>
      </c>
      <c r="M35" s="2">
        <v>86</v>
      </c>
      <c r="N35" s="2">
        <v>85</v>
      </c>
      <c r="O35" s="4">
        <v>92</v>
      </c>
      <c r="P35" s="4">
        <v>87</v>
      </c>
      <c r="Q35" s="4">
        <v>98</v>
      </c>
      <c r="R35" s="4">
        <v>85</v>
      </c>
      <c r="S35" s="4">
        <v>84</v>
      </c>
      <c r="T35" s="4">
        <v>93</v>
      </c>
      <c r="U35" s="4">
        <v>87</v>
      </c>
      <c r="V35" s="4">
        <v>83</v>
      </c>
      <c r="W35" s="4">
        <v>92</v>
      </c>
      <c r="X35" s="4"/>
      <c r="Y35" s="4"/>
      <c r="Z35" s="4"/>
      <c r="AA35" s="4"/>
      <c r="AB35" s="4"/>
      <c r="AC35" s="4"/>
      <c r="AD35" s="4"/>
      <c r="AE35" s="8">
        <f>(G35*5+H35*2+I35*2+J35*3+K35*3+L35*0+M35*2+N35*2+O35*3+P35*1+Q35*4+R35*5+S35*3+T35*0+U35*2+V35*3+W35*2)/42</f>
        <v>88.833333333333329</v>
      </c>
    </row>
    <row r="36" spans="1:31" x14ac:dyDescent="0.2">
      <c r="A36" s="2">
        <v>8</v>
      </c>
      <c r="B36" s="2">
        <v>35</v>
      </c>
      <c r="C36" s="2">
        <v>2021112045</v>
      </c>
      <c r="D36" s="2" t="s">
        <v>88</v>
      </c>
      <c r="E36" s="2" t="s">
        <v>15</v>
      </c>
      <c r="F36" s="2" t="s">
        <v>81</v>
      </c>
      <c r="G36" s="2">
        <v>97</v>
      </c>
      <c r="H36" s="2">
        <v>82</v>
      </c>
      <c r="I36" s="2">
        <v>86</v>
      </c>
      <c r="J36" s="2">
        <v>88</v>
      </c>
      <c r="K36" s="2">
        <v>96</v>
      </c>
      <c r="L36" s="2">
        <v>94</v>
      </c>
      <c r="M36" s="2">
        <v>81</v>
      </c>
      <c r="N36" s="2">
        <v>89</v>
      </c>
      <c r="O36" s="4">
        <v>93</v>
      </c>
      <c r="P36" s="4">
        <v>90</v>
      </c>
      <c r="Q36" s="4">
        <v>98</v>
      </c>
      <c r="R36" s="4">
        <v>89</v>
      </c>
      <c r="S36" s="4">
        <v>90</v>
      </c>
      <c r="T36" s="4">
        <v>86</v>
      </c>
      <c r="U36" s="4">
        <v>74</v>
      </c>
      <c r="V36" s="4">
        <v>74</v>
      </c>
      <c r="W36" s="4">
        <v>85</v>
      </c>
      <c r="X36" s="4"/>
      <c r="Y36" s="4"/>
      <c r="Z36" s="4"/>
      <c r="AA36" s="4"/>
      <c r="AB36" s="4"/>
      <c r="AC36" s="4"/>
      <c r="AD36" s="4"/>
      <c r="AE36" s="8">
        <f>(G36*5+H36*2+I36*2+J36*3+K36*3+L36*0+M36*2+N36*2+O36*3+P36*1+Q36*4+R36*5+S36*3+T36*0+U36*2+V36*3+W36*2)/42</f>
        <v>88.785714285714292</v>
      </c>
    </row>
    <row r="37" spans="1:31" x14ac:dyDescent="0.2">
      <c r="A37" s="2">
        <v>12</v>
      </c>
      <c r="B37" s="2">
        <v>36</v>
      </c>
      <c r="C37" s="2">
        <v>2021112014</v>
      </c>
      <c r="D37" s="2" t="s">
        <v>60</v>
      </c>
      <c r="E37" s="2" t="s">
        <v>15</v>
      </c>
      <c r="F37" s="2" t="s">
        <v>49</v>
      </c>
      <c r="G37" s="2">
        <v>87</v>
      </c>
      <c r="H37" s="2">
        <v>77</v>
      </c>
      <c r="I37" s="2">
        <v>84</v>
      </c>
      <c r="J37" s="2">
        <v>89</v>
      </c>
      <c r="K37" s="2">
        <v>93</v>
      </c>
      <c r="L37" s="2">
        <v>94</v>
      </c>
      <c r="M37" s="2">
        <v>84</v>
      </c>
      <c r="N37" s="2">
        <v>93</v>
      </c>
      <c r="O37" s="4">
        <v>98</v>
      </c>
      <c r="P37" s="4">
        <v>85</v>
      </c>
      <c r="Q37" s="4">
        <v>98</v>
      </c>
      <c r="R37" s="4">
        <v>97</v>
      </c>
      <c r="S37" s="4">
        <v>77</v>
      </c>
      <c r="T37" s="4">
        <v>87</v>
      </c>
      <c r="U37" s="4">
        <v>76</v>
      </c>
      <c r="V37" s="4">
        <v>79</v>
      </c>
      <c r="W37" s="4">
        <v>95</v>
      </c>
      <c r="X37" s="4"/>
      <c r="Y37" s="4"/>
      <c r="Z37" s="4"/>
      <c r="AA37" s="4"/>
      <c r="AB37" s="4"/>
      <c r="AC37" s="4"/>
      <c r="AD37" s="4"/>
      <c r="AE37" s="8">
        <f>(G37*5+H37*2+I37*2+J37*3+K37*3+L37*0+M37*2+N37*2+O37*3+P37*1+Q37*4+R37*5+S37*3+T37*0+U37*2+V37*3+W37*2)/42</f>
        <v>88.642857142857139</v>
      </c>
    </row>
    <row r="38" spans="1:31" x14ac:dyDescent="0.2">
      <c r="A38" s="2">
        <v>8</v>
      </c>
      <c r="B38" s="2">
        <v>37</v>
      </c>
      <c r="C38" s="2">
        <v>2021112074</v>
      </c>
      <c r="D38" s="2" t="s">
        <v>117</v>
      </c>
      <c r="E38" s="2" t="s">
        <v>15</v>
      </c>
      <c r="F38" s="2" t="s">
        <v>110</v>
      </c>
      <c r="G38" s="2">
        <v>81</v>
      </c>
      <c r="H38" s="2">
        <v>89</v>
      </c>
      <c r="I38" s="2">
        <v>90</v>
      </c>
      <c r="J38" s="2">
        <v>91</v>
      </c>
      <c r="K38" s="2">
        <v>94</v>
      </c>
      <c r="L38" s="2">
        <v>92</v>
      </c>
      <c r="M38" s="2">
        <v>85</v>
      </c>
      <c r="N38" s="2">
        <v>86</v>
      </c>
      <c r="O38" s="4">
        <v>94</v>
      </c>
      <c r="P38" s="4">
        <v>90</v>
      </c>
      <c r="Q38" s="4">
        <v>98</v>
      </c>
      <c r="R38" s="4">
        <v>94</v>
      </c>
      <c r="S38" s="4">
        <v>93</v>
      </c>
      <c r="T38" s="4">
        <v>92</v>
      </c>
      <c r="U38" s="4">
        <v>81</v>
      </c>
      <c r="V38" s="4">
        <v>78</v>
      </c>
      <c r="W38" s="4">
        <v>91</v>
      </c>
      <c r="X38" s="4"/>
      <c r="Y38" s="4"/>
      <c r="Z38" s="4"/>
      <c r="AA38" s="4"/>
      <c r="AB38" s="4"/>
      <c r="AC38" s="4"/>
      <c r="AD38" s="4">
        <v>78</v>
      </c>
      <c r="AE38" s="8">
        <f>(G38*5+H38*2+I38*2+J38*3+K38*3+L38*0+M38*2+N38*2+O38*3+P38*1+Q38*4+R38*5+S38*3+T38*0+U38*2+V38*3+W38*2+AD38*3)/45</f>
        <v>88.555555555555557</v>
      </c>
    </row>
    <row r="39" spans="1:31" x14ac:dyDescent="0.2">
      <c r="A39" s="2">
        <v>16</v>
      </c>
      <c r="B39" s="2">
        <v>38</v>
      </c>
      <c r="C39" s="2">
        <v>2021112082</v>
      </c>
      <c r="D39" s="2" t="s">
        <v>125</v>
      </c>
      <c r="E39" s="2" t="s">
        <v>15</v>
      </c>
      <c r="F39" s="2" t="s">
        <v>110</v>
      </c>
      <c r="G39" s="2">
        <v>78</v>
      </c>
      <c r="H39" s="2">
        <v>70</v>
      </c>
      <c r="I39" s="2">
        <v>93</v>
      </c>
      <c r="J39" s="2">
        <v>92</v>
      </c>
      <c r="K39" s="2">
        <v>95</v>
      </c>
      <c r="L39" s="2">
        <v>100</v>
      </c>
      <c r="M39" s="2">
        <v>87</v>
      </c>
      <c r="N39" s="2">
        <v>87</v>
      </c>
      <c r="O39" s="4">
        <v>99</v>
      </c>
      <c r="P39" s="4">
        <v>87</v>
      </c>
      <c r="Q39" s="4">
        <v>95</v>
      </c>
      <c r="R39" s="4">
        <v>95</v>
      </c>
      <c r="S39" s="4">
        <v>93</v>
      </c>
      <c r="T39" s="4">
        <v>89</v>
      </c>
      <c r="U39" s="4">
        <v>82</v>
      </c>
      <c r="V39" s="4">
        <v>84</v>
      </c>
      <c r="W39" s="4">
        <v>90</v>
      </c>
      <c r="X39" s="4"/>
      <c r="Y39" s="4"/>
      <c r="Z39" s="4"/>
      <c r="AA39" s="4"/>
      <c r="AB39" s="4"/>
      <c r="AC39" s="4"/>
      <c r="AD39" s="4">
        <v>82</v>
      </c>
      <c r="AE39" s="8">
        <f>(G39*5+H39*2+I39*2+J39*3+K39*3+L39*0+M39*2+N39*2+O39*3+P39*1+Q39*4+R39*5+S39*3+T39*0+U39*2+V39*3+W39*2+AD39*3)/45</f>
        <v>88.555555555555557</v>
      </c>
    </row>
    <row r="40" spans="1:31" x14ac:dyDescent="0.2">
      <c r="A40" s="2">
        <v>1</v>
      </c>
      <c r="B40" s="2">
        <v>39</v>
      </c>
      <c r="C40" s="2">
        <v>2018115551</v>
      </c>
      <c r="D40" s="2" t="s">
        <v>291</v>
      </c>
      <c r="E40" s="2" t="s">
        <v>15</v>
      </c>
      <c r="F40" s="2" t="s">
        <v>292</v>
      </c>
      <c r="G40" s="2">
        <v>90</v>
      </c>
      <c r="H40" s="2">
        <v>73</v>
      </c>
      <c r="I40" s="2"/>
      <c r="J40" s="2"/>
      <c r="K40" s="2">
        <v>90</v>
      </c>
      <c r="L40" s="2"/>
      <c r="M40" s="2"/>
      <c r="N40" s="2"/>
      <c r="O40" s="4">
        <v>90</v>
      </c>
      <c r="P40" s="4">
        <v>90</v>
      </c>
      <c r="Q40" s="4">
        <v>81</v>
      </c>
      <c r="R40" s="4">
        <v>94</v>
      </c>
      <c r="S40" s="4"/>
      <c r="T40" s="4"/>
      <c r="U40" s="4"/>
      <c r="V40" s="4"/>
      <c r="W40" s="4" t="s">
        <v>358</v>
      </c>
      <c r="X40" s="4"/>
      <c r="Y40" s="2">
        <v>97</v>
      </c>
      <c r="Z40" s="2"/>
      <c r="AA40" s="2">
        <v>89</v>
      </c>
      <c r="AB40" s="2">
        <v>95</v>
      </c>
      <c r="AC40" s="2">
        <v>71</v>
      </c>
      <c r="AD40" s="4"/>
      <c r="AE40" s="8">
        <f>(G40*5+H40*2+K40*3+O40*3+P40*1+Q40*4+R40*5+Y40*3+AA40*3+AB40*3+AC40*2)/34</f>
        <v>88.382352941176464</v>
      </c>
    </row>
    <row r="41" spans="1:31" x14ac:dyDescent="0.2">
      <c r="A41" s="2">
        <v>11</v>
      </c>
      <c r="B41" s="2">
        <v>40</v>
      </c>
      <c r="C41" s="2">
        <v>2021112048</v>
      </c>
      <c r="D41" s="2" t="s">
        <v>91</v>
      </c>
      <c r="E41" s="2" t="s">
        <v>15</v>
      </c>
      <c r="F41" s="2" t="s">
        <v>81</v>
      </c>
      <c r="G41" s="2">
        <v>90</v>
      </c>
      <c r="H41" s="2">
        <v>82</v>
      </c>
      <c r="I41" s="2">
        <v>89</v>
      </c>
      <c r="J41" s="2">
        <v>89</v>
      </c>
      <c r="K41" s="2">
        <v>94</v>
      </c>
      <c r="L41" s="2">
        <v>92</v>
      </c>
      <c r="M41" s="2">
        <v>83</v>
      </c>
      <c r="N41" s="2">
        <v>94</v>
      </c>
      <c r="O41" s="4">
        <v>84</v>
      </c>
      <c r="P41" s="4">
        <v>89</v>
      </c>
      <c r="Q41" s="4">
        <v>80</v>
      </c>
      <c r="R41" s="4">
        <v>95</v>
      </c>
      <c r="S41" s="4">
        <v>92</v>
      </c>
      <c r="T41" s="4">
        <v>89</v>
      </c>
      <c r="U41" s="4">
        <v>84</v>
      </c>
      <c r="V41" s="4">
        <v>81</v>
      </c>
      <c r="W41" s="4">
        <v>97</v>
      </c>
      <c r="X41" s="4"/>
      <c r="Y41" s="4"/>
      <c r="Z41" s="4"/>
      <c r="AA41" s="4"/>
      <c r="AB41" s="4"/>
      <c r="AC41" s="4"/>
      <c r="AD41" s="4"/>
      <c r="AE41" s="8">
        <f>(G41*5+H41*2+I41*2+J41*3+K41*3+L41*0+M41*2+N41*2+O41*3+P41*1+Q41*4+R41*5+S41*3+T41*0+U41*2+V41*3+W41*2)/42</f>
        <v>88.38095238095238</v>
      </c>
    </row>
    <row r="42" spans="1:31" x14ac:dyDescent="0.2">
      <c r="A42" s="2">
        <v>12</v>
      </c>
      <c r="B42" s="2">
        <v>41</v>
      </c>
      <c r="C42" s="2">
        <v>2021112143</v>
      </c>
      <c r="D42" s="2" t="s">
        <v>214</v>
      </c>
      <c r="E42" s="2" t="s">
        <v>15</v>
      </c>
      <c r="F42" s="2" t="s">
        <v>203</v>
      </c>
      <c r="G42" s="2">
        <v>86</v>
      </c>
      <c r="H42" s="2">
        <v>84</v>
      </c>
      <c r="I42" s="2">
        <v>93</v>
      </c>
      <c r="J42" s="2">
        <v>86</v>
      </c>
      <c r="K42" s="2">
        <v>88</v>
      </c>
      <c r="L42" s="2">
        <v>92</v>
      </c>
      <c r="M42" s="2">
        <v>83</v>
      </c>
      <c r="N42" s="2">
        <v>91</v>
      </c>
      <c r="O42" s="4">
        <v>95</v>
      </c>
      <c r="P42" s="4">
        <v>92</v>
      </c>
      <c r="Q42" s="4">
        <v>88</v>
      </c>
      <c r="R42" s="4">
        <v>91</v>
      </c>
      <c r="S42" s="4">
        <v>92</v>
      </c>
      <c r="T42" s="4">
        <v>84</v>
      </c>
      <c r="U42" s="4">
        <v>83</v>
      </c>
      <c r="V42" s="4">
        <v>83</v>
      </c>
      <c r="W42" s="4">
        <v>91</v>
      </c>
      <c r="X42" s="4"/>
      <c r="Y42" s="4"/>
      <c r="Z42" s="4"/>
      <c r="AA42" s="4"/>
      <c r="AB42" s="4"/>
      <c r="AC42" s="4"/>
      <c r="AD42" s="4"/>
      <c r="AE42" s="8">
        <f>(G42*5+H42*2+I42*2+J42*3+K42*3+L42*0+M42*2+N42*2+O42*3+P42*1+Q42*4+R42*5+S42*3+T42*0+U42*2+V42*3+W42*2)/42</f>
        <v>88.357142857142861</v>
      </c>
    </row>
    <row r="43" spans="1:31" x14ac:dyDescent="0.2">
      <c r="A43" s="2">
        <v>16</v>
      </c>
      <c r="B43" s="2">
        <v>42</v>
      </c>
      <c r="C43" s="2">
        <v>2021112179</v>
      </c>
      <c r="D43" s="2" t="s">
        <v>188</v>
      </c>
      <c r="E43" s="2" t="s">
        <v>15</v>
      </c>
      <c r="F43" s="2" t="s">
        <v>173</v>
      </c>
      <c r="G43" s="2">
        <v>86</v>
      </c>
      <c r="H43" s="2">
        <v>74</v>
      </c>
      <c r="I43" s="2">
        <v>96</v>
      </c>
      <c r="J43" s="2">
        <v>84</v>
      </c>
      <c r="K43" s="2">
        <v>94</v>
      </c>
      <c r="L43" s="2">
        <v>92</v>
      </c>
      <c r="M43" s="2">
        <v>82</v>
      </c>
      <c r="N43" s="2">
        <v>87</v>
      </c>
      <c r="O43" s="4">
        <v>93</v>
      </c>
      <c r="P43" s="4">
        <v>88</v>
      </c>
      <c r="Q43" s="4">
        <v>88</v>
      </c>
      <c r="R43" s="4">
        <v>99</v>
      </c>
      <c r="S43" s="4">
        <v>81</v>
      </c>
      <c r="T43" s="4">
        <v>91</v>
      </c>
      <c r="U43" s="4">
        <v>83</v>
      </c>
      <c r="V43" s="4">
        <v>84</v>
      </c>
      <c r="W43" s="4">
        <v>96</v>
      </c>
      <c r="X43" s="4"/>
      <c r="Y43" s="4"/>
      <c r="Z43" s="4"/>
      <c r="AA43" s="4"/>
      <c r="AB43" s="4"/>
      <c r="AC43" s="4"/>
      <c r="AD43" s="4"/>
      <c r="AE43" s="8">
        <f>(G43*5+H43*2+I43*2+J43*3+K43*3+L43*0+M43*2+N43*2+O43*3+P43*1+Q43*4+R43*5+S43*3+T43*0+U43*2+V43*3+W43*2)/42</f>
        <v>88.30952380952381</v>
      </c>
    </row>
    <row r="44" spans="1:31" x14ac:dyDescent="0.2">
      <c r="A44" s="2">
        <v>13</v>
      </c>
      <c r="B44" s="2">
        <v>43</v>
      </c>
      <c r="C44" s="2">
        <v>2021111951</v>
      </c>
      <c r="D44" s="2" t="s">
        <v>332</v>
      </c>
      <c r="E44" s="2" t="s">
        <v>19</v>
      </c>
      <c r="F44" s="2" t="s">
        <v>320</v>
      </c>
      <c r="G44" s="2">
        <v>91</v>
      </c>
      <c r="H44" s="2">
        <v>83</v>
      </c>
      <c r="I44" s="2">
        <v>92</v>
      </c>
      <c r="J44" s="2">
        <v>85</v>
      </c>
      <c r="K44" s="2">
        <v>98</v>
      </c>
      <c r="L44" s="2">
        <v>94</v>
      </c>
      <c r="M44" s="2">
        <v>87</v>
      </c>
      <c r="N44" s="2">
        <v>84</v>
      </c>
      <c r="O44" s="4">
        <v>86</v>
      </c>
      <c r="P44" s="4">
        <v>84</v>
      </c>
      <c r="Q44" s="4">
        <v>92</v>
      </c>
      <c r="R44" s="4">
        <v>86</v>
      </c>
      <c r="S44" s="4">
        <v>93</v>
      </c>
      <c r="T44" s="4">
        <v>93</v>
      </c>
      <c r="U44" s="4">
        <v>79</v>
      </c>
      <c r="V44" s="4">
        <v>85</v>
      </c>
      <c r="W44" s="4">
        <v>90</v>
      </c>
      <c r="X44" s="4"/>
      <c r="Y44" s="4"/>
      <c r="Z44" s="4"/>
      <c r="AA44" s="4"/>
      <c r="AB44" s="4"/>
      <c r="AC44" s="4"/>
      <c r="AD44" s="4"/>
      <c r="AE44" s="8">
        <f>(G44*5+H44*2+I44*2+J44*3+K44*3+L44*0+M44*2+N44*2+O44*3+P44*1+Q44*4+R44*5+S44*3+T44*0+U44*2+V44*3+W44*2)/42</f>
        <v>88.285714285714292</v>
      </c>
    </row>
    <row r="45" spans="1:31" x14ac:dyDescent="0.2">
      <c r="A45" s="2">
        <v>6</v>
      </c>
      <c r="B45" s="2">
        <v>44</v>
      </c>
      <c r="C45" s="2">
        <v>2021112105</v>
      </c>
      <c r="D45" s="2" t="s">
        <v>148</v>
      </c>
      <c r="E45" s="2" t="s">
        <v>19</v>
      </c>
      <c r="F45" s="2" t="s">
        <v>143</v>
      </c>
      <c r="G45" s="2">
        <v>88</v>
      </c>
      <c r="H45" s="2">
        <v>93</v>
      </c>
      <c r="I45" s="2">
        <v>98</v>
      </c>
      <c r="J45" s="2">
        <v>95</v>
      </c>
      <c r="K45" s="2">
        <v>91</v>
      </c>
      <c r="L45" s="2">
        <v>92</v>
      </c>
      <c r="M45" s="2">
        <v>88</v>
      </c>
      <c r="N45" s="2">
        <v>89</v>
      </c>
      <c r="O45" s="4">
        <v>84</v>
      </c>
      <c r="P45" s="4">
        <v>88</v>
      </c>
      <c r="Q45" s="4">
        <v>86</v>
      </c>
      <c r="R45" s="4">
        <v>83</v>
      </c>
      <c r="S45" s="4">
        <v>90</v>
      </c>
      <c r="T45" s="4">
        <v>93</v>
      </c>
      <c r="U45" s="4">
        <v>79</v>
      </c>
      <c r="V45" s="4">
        <v>88</v>
      </c>
      <c r="W45" s="4">
        <v>89</v>
      </c>
      <c r="X45" s="4"/>
      <c r="Y45" s="4"/>
      <c r="Z45" s="4"/>
      <c r="AA45" s="4"/>
      <c r="AB45" s="4"/>
      <c r="AC45" s="4"/>
      <c r="AD45" s="4"/>
      <c r="AE45" s="8">
        <f>(G45*5+H45*2+I45*2+J45*3+K45*3+L45*0+M45*2+N45*2+O45*3+P45*1+Q45*4+R45*5+S45*3+T45*0+U45*2+V45*3+W45*2)/42</f>
        <v>88.166666666666671</v>
      </c>
    </row>
    <row r="46" spans="1:31" x14ac:dyDescent="0.2">
      <c r="A46" s="2">
        <v>6</v>
      </c>
      <c r="B46" s="2">
        <v>45</v>
      </c>
      <c r="C46" s="2">
        <v>2021111849</v>
      </c>
      <c r="D46" s="2" t="s">
        <v>237</v>
      </c>
      <c r="E46" s="2" t="s">
        <v>15</v>
      </c>
      <c r="F46" s="2" t="s">
        <v>232</v>
      </c>
      <c r="G46" s="2">
        <v>91</v>
      </c>
      <c r="H46" s="2">
        <v>77</v>
      </c>
      <c r="I46" s="2">
        <v>87</v>
      </c>
      <c r="J46" s="2">
        <v>84</v>
      </c>
      <c r="K46" s="2">
        <v>95</v>
      </c>
      <c r="L46" s="2">
        <v>93</v>
      </c>
      <c r="M46" s="2">
        <v>85</v>
      </c>
      <c r="N46" s="2">
        <v>87</v>
      </c>
      <c r="O46" s="2">
        <v>97</v>
      </c>
      <c r="P46" s="2">
        <v>83</v>
      </c>
      <c r="Q46" s="2">
        <v>92</v>
      </c>
      <c r="R46" s="2">
        <v>94</v>
      </c>
      <c r="S46" s="2">
        <v>87</v>
      </c>
      <c r="T46" s="2">
        <v>93</v>
      </c>
      <c r="U46" s="2">
        <v>85</v>
      </c>
      <c r="V46" s="2">
        <v>80</v>
      </c>
      <c r="W46" s="5">
        <v>77</v>
      </c>
      <c r="X46" s="4"/>
      <c r="Y46" s="4"/>
      <c r="Z46" s="4"/>
      <c r="AA46" s="4"/>
      <c r="AB46" s="4"/>
      <c r="AC46" s="4"/>
      <c r="AD46" s="4"/>
      <c r="AE46" s="8">
        <f>(G46*5+H46*2+I46*2+J46*3+K46*3+L46*0+M46*2+N46*2+O46*3+P46*1+Q46*4+R46*5+S46*3+T46*0+U46*2+V46*3+W46*2)/42</f>
        <v>88.11904761904762</v>
      </c>
    </row>
    <row r="47" spans="1:31" x14ac:dyDescent="0.2">
      <c r="A47" s="2">
        <v>3</v>
      </c>
      <c r="B47" s="2">
        <v>46</v>
      </c>
      <c r="C47" s="2">
        <v>2021112133</v>
      </c>
      <c r="D47" s="2" t="s">
        <v>205</v>
      </c>
      <c r="E47" s="2" t="s">
        <v>15</v>
      </c>
      <c r="F47" s="2" t="s">
        <v>203</v>
      </c>
      <c r="G47" s="2">
        <v>89</v>
      </c>
      <c r="H47" s="2">
        <v>90</v>
      </c>
      <c r="I47" s="2">
        <v>93</v>
      </c>
      <c r="J47" s="2">
        <v>87</v>
      </c>
      <c r="K47" s="2">
        <v>90</v>
      </c>
      <c r="L47" s="2">
        <v>92</v>
      </c>
      <c r="M47" s="2">
        <v>70</v>
      </c>
      <c r="N47" s="2">
        <v>82</v>
      </c>
      <c r="O47" s="4">
        <v>90</v>
      </c>
      <c r="P47" s="4">
        <v>87</v>
      </c>
      <c r="Q47" s="4">
        <v>97</v>
      </c>
      <c r="R47" s="4">
        <v>94</v>
      </c>
      <c r="S47" s="4">
        <v>81</v>
      </c>
      <c r="T47" s="4">
        <v>90</v>
      </c>
      <c r="U47" s="4">
        <v>76</v>
      </c>
      <c r="V47" s="4">
        <v>87</v>
      </c>
      <c r="W47" s="4">
        <v>90</v>
      </c>
      <c r="X47" s="4"/>
      <c r="Y47" s="4"/>
      <c r="Z47" s="4"/>
      <c r="AA47" s="4"/>
      <c r="AB47" s="4"/>
      <c r="AC47" s="4"/>
      <c r="AD47" s="4"/>
      <c r="AE47" s="8">
        <f>(G47*5+H47*2+I47*2+J47*3+K47*3+L47*0+M47*2+N47*2+O47*3+P47*1+Q47*4+R47*5+S47*3+T47*0+U47*2+V47*3+W47*2)/42</f>
        <v>88.023809523809518</v>
      </c>
    </row>
    <row r="48" spans="1:31" x14ac:dyDescent="0.2">
      <c r="A48" s="2">
        <v>22</v>
      </c>
      <c r="B48" s="2">
        <v>47</v>
      </c>
      <c r="C48" s="2">
        <v>2021111900</v>
      </c>
      <c r="D48" s="2" t="s">
        <v>284</v>
      </c>
      <c r="E48" s="2" t="s">
        <v>15</v>
      </c>
      <c r="F48" s="2" t="s">
        <v>263</v>
      </c>
      <c r="G48" s="2">
        <v>91</v>
      </c>
      <c r="H48" s="2">
        <v>78</v>
      </c>
      <c r="I48" s="2">
        <v>87</v>
      </c>
      <c r="J48" s="2">
        <v>84</v>
      </c>
      <c r="K48" s="2">
        <v>97</v>
      </c>
      <c r="L48" s="2">
        <v>90</v>
      </c>
      <c r="M48" s="2">
        <v>86</v>
      </c>
      <c r="N48" s="2">
        <v>92</v>
      </c>
      <c r="O48" s="4">
        <v>96</v>
      </c>
      <c r="P48" s="4">
        <v>82</v>
      </c>
      <c r="Q48" s="4">
        <v>87</v>
      </c>
      <c r="R48" s="4">
        <v>87</v>
      </c>
      <c r="S48" s="4">
        <v>90</v>
      </c>
      <c r="T48" s="4">
        <v>96</v>
      </c>
      <c r="U48" s="4">
        <v>87</v>
      </c>
      <c r="V48" s="4">
        <v>82</v>
      </c>
      <c r="W48" s="4">
        <v>83</v>
      </c>
      <c r="X48" s="4"/>
      <c r="Y48" s="4"/>
      <c r="Z48" s="4"/>
      <c r="AA48" s="4"/>
      <c r="AB48" s="4"/>
      <c r="AC48" s="4"/>
      <c r="AD48" s="4"/>
      <c r="AE48" s="8">
        <f>(G48*5+H48*2+I48*2+J48*3+K48*3+L48*0+M48*2+N48*2+O48*3+P48*1+Q48*4+R48*5+S48*3+T48*0+U48*2+V48*3+W48*2)/42</f>
        <v>87.928571428571431</v>
      </c>
    </row>
    <row r="49" spans="1:31" x14ac:dyDescent="0.2">
      <c r="A49" s="2">
        <v>32</v>
      </c>
      <c r="B49" s="2">
        <v>48</v>
      </c>
      <c r="C49" s="2">
        <v>2021112098</v>
      </c>
      <c r="D49" s="2" t="s">
        <v>141</v>
      </c>
      <c r="E49" s="2" t="s">
        <v>15</v>
      </c>
      <c r="F49" s="2" t="s">
        <v>110</v>
      </c>
      <c r="G49" s="2">
        <v>86</v>
      </c>
      <c r="H49" s="2">
        <v>93</v>
      </c>
      <c r="I49" s="2">
        <v>98</v>
      </c>
      <c r="J49" s="2">
        <v>91</v>
      </c>
      <c r="K49" s="2">
        <v>88</v>
      </c>
      <c r="L49" s="2">
        <v>96</v>
      </c>
      <c r="M49" s="2">
        <v>82</v>
      </c>
      <c r="N49" s="2">
        <v>88</v>
      </c>
      <c r="O49" s="4">
        <v>85</v>
      </c>
      <c r="P49" s="4">
        <v>82</v>
      </c>
      <c r="Q49" s="4">
        <v>99</v>
      </c>
      <c r="R49" s="4">
        <v>86</v>
      </c>
      <c r="S49" s="4">
        <v>84</v>
      </c>
      <c r="T49" s="4">
        <v>95</v>
      </c>
      <c r="U49" s="4">
        <v>80</v>
      </c>
      <c r="V49" s="4">
        <v>79</v>
      </c>
      <c r="W49" s="4">
        <v>96</v>
      </c>
      <c r="X49" s="4"/>
      <c r="Y49" s="4"/>
      <c r="Z49" s="4"/>
      <c r="AA49" s="4"/>
      <c r="AB49" s="4"/>
      <c r="AC49" s="4"/>
      <c r="AD49" s="4"/>
      <c r="AE49" s="8">
        <f>(G49*5+H49*2+I49*2+J49*3+K49*3+L49*0+M49*2+N49*2+O49*3+P49*1+Q49*4+R49*5+S49*3+T49*0+U49*2+V49*3+W49*2)/42</f>
        <v>87.928571428571431</v>
      </c>
    </row>
    <row r="50" spans="1:31" x14ac:dyDescent="0.2">
      <c r="A50" s="2">
        <v>7</v>
      </c>
      <c r="B50" s="2">
        <v>49</v>
      </c>
      <c r="C50" s="2">
        <v>2021112106</v>
      </c>
      <c r="D50" s="2" t="s">
        <v>149</v>
      </c>
      <c r="E50" s="2" t="s">
        <v>15</v>
      </c>
      <c r="F50" s="2" t="s">
        <v>143</v>
      </c>
      <c r="G50" s="2">
        <v>81</v>
      </c>
      <c r="H50" s="2">
        <v>75</v>
      </c>
      <c r="I50" s="2">
        <v>88</v>
      </c>
      <c r="J50" s="2">
        <v>90</v>
      </c>
      <c r="K50" s="2">
        <v>85</v>
      </c>
      <c r="L50" s="2">
        <v>92</v>
      </c>
      <c r="M50" s="2">
        <v>76</v>
      </c>
      <c r="N50" s="2">
        <v>94</v>
      </c>
      <c r="O50" s="4">
        <v>96</v>
      </c>
      <c r="P50" s="4">
        <v>86</v>
      </c>
      <c r="Q50" s="4">
        <v>93</v>
      </c>
      <c r="R50" s="4">
        <v>95</v>
      </c>
      <c r="S50" s="4">
        <v>83</v>
      </c>
      <c r="T50" s="4">
        <v>89</v>
      </c>
      <c r="U50" s="4">
        <v>76</v>
      </c>
      <c r="V50" s="4">
        <v>87</v>
      </c>
      <c r="W50" s="4">
        <v>95</v>
      </c>
      <c r="X50" s="4">
        <v>95</v>
      </c>
      <c r="Y50" s="4"/>
      <c r="Z50" s="4"/>
      <c r="AA50" s="4"/>
      <c r="AB50" s="4"/>
      <c r="AC50" s="4"/>
      <c r="AD50" s="4"/>
      <c r="AE50" s="8">
        <f>(G50*5+H50*2+I50*2+J50*3+K50*3+L50*0+M50*2+N50*2+O50*3+P50*1+Q50*4+R50*5+S50*3+T50*0+U50*2+V50*3+W50*2+X50*2)/44</f>
        <v>87.704545454545453</v>
      </c>
    </row>
    <row r="51" spans="1:31" x14ac:dyDescent="0.2">
      <c r="A51" s="2">
        <v>9</v>
      </c>
      <c r="B51" s="2">
        <v>50</v>
      </c>
      <c r="C51" s="2">
        <v>2021112140</v>
      </c>
      <c r="D51" s="2" t="s">
        <v>211</v>
      </c>
      <c r="E51" s="2" t="s">
        <v>15</v>
      </c>
      <c r="F51" s="2" t="s">
        <v>203</v>
      </c>
      <c r="G51" s="2">
        <v>93</v>
      </c>
      <c r="H51" s="2">
        <v>83</v>
      </c>
      <c r="I51" s="2">
        <v>88</v>
      </c>
      <c r="J51" s="2">
        <v>86</v>
      </c>
      <c r="K51" s="2">
        <v>87</v>
      </c>
      <c r="L51" s="2">
        <v>92</v>
      </c>
      <c r="M51" s="2">
        <v>80</v>
      </c>
      <c r="N51" s="2">
        <v>83</v>
      </c>
      <c r="O51" s="4">
        <v>99</v>
      </c>
      <c r="P51" s="4">
        <v>81</v>
      </c>
      <c r="Q51" s="4">
        <v>95</v>
      </c>
      <c r="R51" s="4">
        <v>99</v>
      </c>
      <c r="S51" s="4">
        <v>75</v>
      </c>
      <c r="T51" s="4">
        <v>90</v>
      </c>
      <c r="U51" s="4">
        <v>79</v>
      </c>
      <c r="V51" s="4">
        <v>79</v>
      </c>
      <c r="W51" s="4">
        <v>83</v>
      </c>
      <c r="X51" s="4">
        <v>83</v>
      </c>
      <c r="Y51" s="4"/>
      <c r="Z51" s="4"/>
      <c r="AA51" s="4"/>
      <c r="AB51" s="4"/>
      <c r="AC51" s="4"/>
      <c r="AD51" s="4"/>
      <c r="AE51" s="8">
        <f>(G51*5+H51*2+I51*2+J51*3+K51*3+L51*0+M51*2+N51*2+O51*3+P51*1+Q51*4+R51*5+S51*3+T51*0+U51*2+V51*3+W51*2+X51*2)/44</f>
        <v>87.659090909090907</v>
      </c>
    </row>
    <row r="52" spans="1:31" x14ac:dyDescent="0.2">
      <c r="A52" s="2">
        <v>18</v>
      </c>
      <c r="B52" s="2">
        <v>51</v>
      </c>
      <c r="C52" s="2">
        <v>2021112119</v>
      </c>
      <c r="D52" s="2" t="s">
        <v>160</v>
      </c>
      <c r="E52" s="2" t="s">
        <v>15</v>
      </c>
      <c r="F52" s="2" t="s">
        <v>143</v>
      </c>
      <c r="G52" s="2">
        <v>73</v>
      </c>
      <c r="H52" s="2">
        <v>93</v>
      </c>
      <c r="I52" s="2">
        <v>92</v>
      </c>
      <c r="J52" s="2">
        <v>92</v>
      </c>
      <c r="K52" s="2">
        <v>88</v>
      </c>
      <c r="L52" s="2">
        <v>92</v>
      </c>
      <c r="M52" s="2">
        <v>81</v>
      </c>
      <c r="N52" s="2">
        <v>86</v>
      </c>
      <c r="O52" s="4">
        <v>93</v>
      </c>
      <c r="P52" s="4">
        <v>90</v>
      </c>
      <c r="Q52" s="4">
        <v>86</v>
      </c>
      <c r="R52" s="4">
        <v>97</v>
      </c>
      <c r="S52" s="4">
        <v>86</v>
      </c>
      <c r="T52" s="4">
        <v>94</v>
      </c>
      <c r="U52" s="4">
        <v>79</v>
      </c>
      <c r="V52" s="4">
        <v>92</v>
      </c>
      <c r="W52" s="4">
        <v>91</v>
      </c>
      <c r="X52" s="4"/>
      <c r="Y52" s="4"/>
      <c r="Z52" s="4"/>
      <c r="AA52" s="4"/>
      <c r="AB52" s="4"/>
      <c r="AC52" s="4"/>
      <c r="AD52" s="4"/>
      <c r="AE52" s="8">
        <f>(G52*5+H52*2+I52*2+J52*3+K52*3+L52*0+M52*2+N52*2+O52*3+P52*1+Q52*4+R52*5+S52*3+T52*0+U52*2+V52*3+W52*2)/42</f>
        <v>87.642857142857139</v>
      </c>
    </row>
    <row r="53" spans="1:31" x14ac:dyDescent="0.2">
      <c r="A53" s="2">
        <v>1</v>
      </c>
      <c r="B53" s="2">
        <v>52</v>
      </c>
      <c r="C53" s="2">
        <v>2021112163</v>
      </c>
      <c r="D53" s="2" t="s">
        <v>172</v>
      </c>
      <c r="E53" s="2" t="s">
        <v>15</v>
      </c>
      <c r="F53" s="2" t="s">
        <v>173</v>
      </c>
      <c r="G53" s="2">
        <v>84</v>
      </c>
      <c r="H53" s="2">
        <v>86</v>
      </c>
      <c r="I53" s="2">
        <v>99</v>
      </c>
      <c r="J53" s="2">
        <v>89</v>
      </c>
      <c r="K53" s="2">
        <v>88</v>
      </c>
      <c r="L53" s="2">
        <v>92</v>
      </c>
      <c r="M53" s="2">
        <v>83</v>
      </c>
      <c r="N53" s="2">
        <v>87</v>
      </c>
      <c r="O53" s="4">
        <v>91</v>
      </c>
      <c r="P53" s="4">
        <v>88</v>
      </c>
      <c r="Q53" s="4">
        <v>83</v>
      </c>
      <c r="R53" s="4">
        <v>99</v>
      </c>
      <c r="S53" s="4">
        <v>78</v>
      </c>
      <c r="T53" s="4">
        <v>90</v>
      </c>
      <c r="U53" s="4">
        <v>79</v>
      </c>
      <c r="V53" s="4">
        <v>81</v>
      </c>
      <c r="W53" s="4">
        <v>91</v>
      </c>
      <c r="X53" s="4">
        <v>95</v>
      </c>
      <c r="Y53" s="4"/>
      <c r="Z53" s="4"/>
      <c r="AA53" s="4"/>
      <c r="AB53" s="4"/>
      <c r="AC53" s="4"/>
      <c r="AD53" s="4"/>
      <c r="AE53" s="8">
        <f>(G53*5+H53*2+I53*2+J53*3+K53*3+L53*0+M53*2+N53*2+O53*3+P53*1+Q53*4+R53*5+S53*3+T53*0+U53*2+V53*3+W53*2+X53*2)/44</f>
        <v>87.63636363636364</v>
      </c>
    </row>
    <row r="54" spans="1:31" x14ac:dyDescent="0.2">
      <c r="A54" s="2">
        <v>19</v>
      </c>
      <c r="B54" s="2">
        <v>53</v>
      </c>
      <c r="C54" s="2">
        <v>2021112183</v>
      </c>
      <c r="D54" s="2" t="s">
        <v>191</v>
      </c>
      <c r="E54" s="2" t="s">
        <v>15</v>
      </c>
      <c r="F54" s="2" t="s">
        <v>173</v>
      </c>
      <c r="G54" s="2">
        <v>94</v>
      </c>
      <c r="H54" s="2">
        <v>67</v>
      </c>
      <c r="I54" s="2">
        <v>81</v>
      </c>
      <c r="J54" s="2">
        <v>83</v>
      </c>
      <c r="K54" s="2">
        <v>94</v>
      </c>
      <c r="L54" s="2">
        <v>92</v>
      </c>
      <c r="M54" s="2">
        <v>74</v>
      </c>
      <c r="N54" s="2">
        <v>82</v>
      </c>
      <c r="O54" s="4">
        <v>85</v>
      </c>
      <c r="P54" s="4">
        <v>80</v>
      </c>
      <c r="Q54" s="4">
        <v>98</v>
      </c>
      <c r="R54" s="4">
        <v>97</v>
      </c>
      <c r="S54" s="4">
        <v>95</v>
      </c>
      <c r="T54" s="4">
        <v>92</v>
      </c>
      <c r="U54" s="4">
        <v>71</v>
      </c>
      <c r="V54" s="4">
        <v>81</v>
      </c>
      <c r="W54" s="4">
        <v>93</v>
      </c>
      <c r="X54" s="4"/>
      <c r="Y54" s="4"/>
      <c r="Z54" s="4"/>
      <c r="AA54" s="4"/>
      <c r="AB54" s="4"/>
      <c r="AC54" s="4"/>
      <c r="AD54" s="4"/>
      <c r="AE54" s="8">
        <f>(G54*5+H54*2+I54*2+J54*3+K54*3+L54*0+M54*2+N54*2+O54*3+P54*1+Q54*4+R54*5+S54*3+T54*0+U54*2+V54*3+W54*2)/42</f>
        <v>87.547619047619051</v>
      </c>
    </row>
    <row r="55" spans="1:31" x14ac:dyDescent="0.2">
      <c r="A55" s="2">
        <v>20</v>
      </c>
      <c r="B55" s="2">
        <v>54</v>
      </c>
      <c r="C55" s="2">
        <v>2021112184</v>
      </c>
      <c r="D55" s="2" t="s">
        <v>192</v>
      </c>
      <c r="E55" s="2" t="s">
        <v>15</v>
      </c>
      <c r="F55" s="2" t="s">
        <v>173</v>
      </c>
      <c r="G55" s="2">
        <v>90</v>
      </c>
      <c r="H55" s="2">
        <v>85</v>
      </c>
      <c r="I55" s="2">
        <v>83</v>
      </c>
      <c r="J55" s="2">
        <v>83</v>
      </c>
      <c r="K55" s="2">
        <v>95</v>
      </c>
      <c r="L55" s="2">
        <v>92</v>
      </c>
      <c r="M55" s="2">
        <v>78</v>
      </c>
      <c r="N55" s="2">
        <v>87</v>
      </c>
      <c r="O55" s="4">
        <v>95</v>
      </c>
      <c r="P55" s="4">
        <v>87</v>
      </c>
      <c r="Q55" s="4">
        <v>92</v>
      </c>
      <c r="R55" s="4">
        <v>99</v>
      </c>
      <c r="S55" s="4">
        <v>93</v>
      </c>
      <c r="T55" s="4">
        <v>93</v>
      </c>
      <c r="U55" s="4">
        <v>78</v>
      </c>
      <c r="V55" s="4">
        <v>79</v>
      </c>
      <c r="W55" s="4">
        <v>60</v>
      </c>
      <c r="X55" s="4"/>
      <c r="Y55" s="4"/>
      <c r="Z55" s="4"/>
      <c r="AA55" s="4"/>
      <c r="AB55" s="4"/>
      <c r="AC55" s="4"/>
      <c r="AD55" s="4"/>
      <c r="AE55" s="8">
        <f>(G55*5+H55*2+I55*2+J55*3+K55*3+L55*0+M55*2+N55*2+O55*3+P55*1+Q55*4+R55*5+S55*3+T55*0+U55*2+V55*3+W55*2)/42</f>
        <v>87.547619047619051</v>
      </c>
    </row>
    <row r="56" spans="1:31" x14ac:dyDescent="0.2">
      <c r="A56" s="2">
        <v>28</v>
      </c>
      <c r="B56" s="2">
        <v>55</v>
      </c>
      <c r="C56" s="2">
        <v>2021111872</v>
      </c>
      <c r="D56" s="2" t="s">
        <v>259</v>
      </c>
      <c r="E56" s="2" t="s">
        <v>15</v>
      </c>
      <c r="F56" s="2" t="s">
        <v>232</v>
      </c>
      <c r="G56" s="2">
        <v>94</v>
      </c>
      <c r="H56" s="2">
        <v>77</v>
      </c>
      <c r="I56" s="2">
        <v>88</v>
      </c>
      <c r="J56" s="2">
        <v>90</v>
      </c>
      <c r="K56" s="2">
        <v>92</v>
      </c>
      <c r="L56" s="2">
        <v>93</v>
      </c>
      <c r="M56" s="2">
        <v>87</v>
      </c>
      <c r="N56" s="2">
        <v>96</v>
      </c>
      <c r="O56" s="2">
        <v>86</v>
      </c>
      <c r="P56" s="2">
        <v>85</v>
      </c>
      <c r="Q56" s="2">
        <v>83</v>
      </c>
      <c r="R56" s="2">
        <v>85</v>
      </c>
      <c r="S56" s="2">
        <v>84</v>
      </c>
      <c r="T56" s="2">
        <v>94</v>
      </c>
      <c r="U56" s="2">
        <v>87</v>
      </c>
      <c r="V56" s="2">
        <v>81</v>
      </c>
      <c r="W56" s="5">
        <v>95</v>
      </c>
      <c r="X56" s="4"/>
      <c r="Y56" s="4"/>
      <c r="Z56" s="4"/>
      <c r="AA56" s="4"/>
      <c r="AB56" s="4"/>
      <c r="AC56" s="4"/>
      <c r="AD56" s="4"/>
      <c r="AE56" s="8">
        <f>(G56*5+H56*2+I56*2+J56*3+K56*3+L56*0+M56*2+N56*2+O56*3+P56*1+Q56*4+R56*5+S56*3+T56*0+U56*2+V56*3+W56*2)/42</f>
        <v>87.404761904761898</v>
      </c>
    </row>
    <row r="57" spans="1:31" x14ac:dyDescent="0.2">
      <c r="A57" s="2">
        <v>13</v>
      </c>
      <c r="B57" s="2">
        <v>56</v>
      </c>
      <c r="C57" s="2">
        <v>2021112112</v>
      </c>
      <c r="D57" s="2" t="s">
        <v>155</v>
      </c>
      <c r="E57" s="2" t="s">
        <v>15</v>
      </c>
      <c r="F57" s="2" t="s">
        <v>143</v>
      </c>
      <c r="G57" s="2">
        <v>86</v>
      </c>
      <c r="H57" s="2">
        <v>81</v>
      </c>
      <c r="I57" s="2">
        <v>95</v>
      </c>
      <c r="J57" s="2">
        <v>92</v>
      </c>
      <c r="K57" s="2">
        <v>83</v>
      </c>
      <c r="L57" s="2">
        <v>92</v>
      </c>
      <c r="M57" s="2">
        <v>87</v>
      </c>
      <c r="N57" s="2">
        <v>90</v>
      </c>
      <c r="O57" s="4">
        <v>95</v>
      </c>
      <c r="P57" s="4">
        <v>81</v>
      </c>
      <c r="Q57" s="4">
        <v>84</v>
      </c>
      <c r="R57" s="4">
        <v>92</v>
      </c>
      <c r="S57" s="4">
        <v>82</v>
      </c>
      <c r="T57" s="4">
        <v>75</v>
      </c>
      <c r="U57" s="4">
        <v>80</v>
      </c>
      <c r="V57" s="4">
        <v>82</v>
      </c>
      <c r="W57" s="4">
        <v>90</v>
      </c>
      <c r="X57" s="4">
        <v>95</v>
      </c>
      <c r="Y57" s="4"/>
      <c r="Z57" s="4"/>
      <c r="AA57" s="4"/>
      <c r="AB57" s="4"/>
      <c r="AC57" s="4"/>
      <c r="AD57" s="4"/>
      <c r="AE57" s="8">
        <f>(G57*5+H57*2+I57*2+J57*3+K57*3+L57*0+M57*2+N57*2+O57*3+P57*1+Q57*4+R57*5+S57*3+T57*0+U57*2+V57*3+W57*2+X57*2)/44</f>
        <v>87.38636363636364</v>
      </c>
    </row>
    <row r="58" spans="1:31" x14ac:dyDescent="0.2">
      <c r="A58" s="2">
        <v>19</v>
      </c>
      <c r="B58" s="2">
        <v>57</v>
      </c>
      <c r="C58" s="2">
        <v>2021112085</v>
      </c>
      <c r="D58" s="2" t="s">
        <v>128</v>
      </c>
      <c r="E58" s="2" t="s">
        <v>15</v>
      </c>
      <c r="F58" s="2" t="s">
        <v>110</v>
      </c>
      <c r="G58" s="2">
        <v>98</v>
      </c>
      <c r="H58" s="2">
        <v>83</v>
      </c>
      <c r="I58" s="2">
        <v>94</v>
      </c>
      <c r="J58" s="2">
        <v>92</v>
      </c>
      <c r="K58" s="2">
        <v>97</v>
      </c>
      <c r="L58" s="2">
        <v>96</v>
      </c>
      <c r="M58" s="2">
        <v>49</v>
      </c>
      <c r="N58" s="2">
        <v>84</v>
      </c>
      <c r="O58" s="4">
        <v>97</v>
      </c>
      <c r="P58" s="4">
        <v>81</v>
      </c>
      <c r="Q58" s="4">
        <v>98</v>
      </c>
      <c r="R58" s="4">
        <v>90</v>
      </c>
      <c r="S58" s="4">
        <v>84</v>
      </c>
      <c r="T58" s="4">
        <v>86</v>
      </c>
      <c r="U58" s="4">
        <v>64</v>
      </c>
      <c r="V58" s="4">
        <v>73</v>
      </c>
      <c r="W58" s="4">
        <v>88</v>
      </c>
      <c r="X58" s="4"/>
      <c r="Y58" s="4"/>
      <c r="Z58" s="4"/>
      <c r="AA58" s="4"/>
      <c r="AB58" s="4"/>
      <c r="AC58" s="4"/>
      <c r="AD58" s="4"/>
      <c r="AE58" s="8">
        <f>(G58*5+H58*2+I58*2+J58*3+K58*3+L58*0+M58*2+N58*2+O58*3+P58*1+Q58*4+R58*5+S58*3+T58*0+U58*2+V58*3+W58*2)/42</f>
        <v>87.285714285714292</v>
      </c>
    </row>
    <row r="59" spans="1:31" x14ac:dyDescent="0.2">
      <c r="A59" s="2">
        <v>10</v>
      </c>
      <c r="B59" s="2">
        <v>58</v>
      </c>
      <c r="C59" s="2">
        <v>2021111981</v>
      </c>
      <c r="D59" s="2" t="s">
        <v>26</v>
      </c>
      <c r="E59" s="2" t="s">
        <v>15</v>
      </c>
      <c r="F59" s="2" t="s">
        <v>16</v>
      </c>
      <c r="G59" s="2">
        <v>82</v>
      </c>
      <c r="H59" s="2">
        <v>86</v>
      </c>
      <c r="I59" s="2">
        <v>91</v>
      </c>
      <c r="J59" s="2">
        <v>91</v>
      </c>
      <c r="K59" s="2">
        <v>86</v>
      </c>
      <c r="L59" s="2">
        <v>94</v>
      </c>
      <c r="M59" s="2">
        <v>87</v>
      </c>
      <c r="N59" s="2">
        <v>91</v>
      </c>
      <c r="O59" s="4">
        <v>96</v>
      </c>
      <c r="P59" s="4">
        <v>89</v>
      </c>
      <c r="Q59" s="4">
        <v>82</v>
      </c>
      <c r="R59" s="4">
        <v>93</v>
      </c>
      <c r="S59" s="4">
        <v>90</v>
      </c>
      <c r="T59" s="4">
        <v>82</v>
      </c>
      <c r="U59" s="4">
        <v>80</v>
      </c>
      <c r="V59" s="4">
        <v>80</v>
      </c>
      <c r="W59" s="4">
        <v>87</v>
      </c>
      <c r="X59" s="4"/>
      <c r="Y59" s="4"/>
      <c r="Z59" s="4"/>
      <c r="AA59" s="4"/>
      <c r="AB59" s="4"/>
      <c r="AC59" s="4"/>
      <c r="AD59" s="4"/>
      <c r="AE59" s="8">
        <f>(G59*5+H59*2+I59*2+J59*3+K59*3+L59*0+M59*2+N59*2+O59*3+P59*1+Q59*4+R59*5+S59*3+T59*0+U59*2+V59*3+W59*2)/42</f>
        <v>87.261904761904759</v>
      </c>
    </row>
    <row r="60" spans="1:31" x14ac:dyDescent="0.2">
      <c r="A60" s="2">
        <v>17</v>
      </c>
      <c r="B60" s="2">
        <v>59</v>
      </c>
      <c r="C60" s="2">
        <v>2021112083</v>
      </c>
      <c r="D60" s="2" t="s">
        <v>126</v>
      </c>
      <c r="E60" s="2" t="s">
        <v>19</v>
      </c>
      <c r="F60" s="2" t="s">
        <v>110</v>
      </c>
      <c r="G60" s="2">
        <v>87</v>
      </c>
      <c r="H60" s="2">
        <v>88</v>
      </c>
      <c r="I60" s="2">
        <v>92</v>
      </c>
      <c r="J60" s="2">
        <v>91</v>
      </c>
      <c r="K60" s="2">
        <v>86</v>
      </c>
      <c r="L60" s="2">
        <v>100</v>
      </c>
      <c r="M60" s="2">
        <v>83</v>
      </c>
      <c r="N60" s="2">
        <v>90</v>
      </c>
      <c r="O60" s="4">
        <v>90</v>
      </c>
      <c r="P60" s="4">
        <v>82</v>
      </c>
      <c r="Q60" s="4">
        <v>83</v>
      </c>
      <c r="R60" s="4">
        <v>87</v>
      </c>
      <c r="S60" s="4">
        <v>93</v>
      </c>
      <c r="T60" s="4">
        <v>95</v>
      </c>
      <c r="U60" s="4">
        <v>85</v>
      </c>
      <c r="V60" s="4">
        <v>82</v>
      </c>
      <c r="W60" s="4">
        <v>88</v>
      </c>
      <c r="X60" s="4"/>
      <c r="Y60" s="4"/>
      <c r="Z60" s="4"/>
      <c r="AA60" s="4"/>
      <c r="AB60" s="4"/>
      <c r="AC60" s="4"/>
      <c r="AD60" s="4"/>
      <c r="AE60" s="8">
        <f>(G60*5+H60*2+I60*2+J60*3+K60*3+L60*0+M60*2+N60*2+O60*3+P60*1+Q60*4+R60*5+S60*3+T60*0+U60*2+V60*3+W60*2)/42</f>
        <v>87.19047619047619</v>
      </c>
    </row>
    <row r="61" spans="1:31" x14ac:dyDescent="0.2">
      <c r="A61" s="2">
        <v>24</v>
      </c>
      <c r="B61" s="2">
        <v>60</v>
      </c>
      <c r="C61" s="2">
        <v>2021111995</v>
      </c>
      <c r="D61" s="2" t="s">
        <v>40</v>
      </c>
      <c r="E61" s="2" t="s">
        <v>15</v>
      </c>
      <c r="F61" s="2" t="s">
        <v>16</v>
      </c>
      <c r="G61" s="2">
        <v>88</v>
      </c>
      <c r="H61" s="2">
        <v>91</v>
      </c>
      <c r="I61" s="2">
        <v>94</v>
      </c>
      <c r="J61" s="2">
        <v>90</v>
      </c>
      <c r="K61" s="2">
        <v>91</v>
      </c>
      <c r="L61" s="2">
        <v>96</v>
      </c>
      <c r="M61" s="2">
        <v>82</v>
      </c>
      <c r="N61" s="2">
        <v>88</v>
      </c>
      <c r="O61" s="4">
        <v>89</v>
      </c>
      <c r="P61" s="4">
        <v>80</v>
      </c>
      <c r="Q61" s="4">
        <v>85</v>
      </c>
      <c r="R61" s="4">
        <v>82</v>
      </c>
      <c r="S61" s="4">
        <v>92</v>
      </c>
      <c r="T61" s="4">
        <v>86</v>
      </c>
      <c r="U61" s="4">
        <v>87</v>
      </c>
      <c r="V61" s="4">
        <v>75</v>
      </c>
      <c r="W61" s="4">
        <v>95</v>
      </c>
      <c r="X61" s="4"/>
      <c r="Y61" s="4"/>
      <c r="Z61" s="4"/>
      <c r="AA61" s="4"/>
      <c r="AB61" s="4"/>
      <c r="AC61" s="4"/>
      <c r="AD61" s="4"/>
      <c r="AE61" s="8">
        <f>(G61*5+H61*2+I61*2+J61*3+K61*3+L61*0+M61*2+N61*2+O61*3+P61*1+Q61*4+R61*5+S61*3+T61*0+U61*2+V61*3+W61*2)/42</f>
        <v>87.023809523809518</v>
      </c>
    </row>
    <row r="62" spans="1:31" x14ac:dyDescent="0.2">
      <c r="A62" s="2">
        <v>13</v>
      </c>
      <c r="B62" s="2">
        <v>61</v>
      </c>
      <c r="C62" s="2">
        <v>2021111920</v>
      </c>
      <c r="D62" s="2" t="s">
        <v>304</v>
      </c>
      <c r="E62" s="2" t="s">
        <v>15</v>
      </c>
      <c r="F62" s="2" t="s">
        <v>292</v>
      </c>
      <c r="G62" s="2">
        <v>82</v>
      </c>
      <c r="H62" s="2">
        <v>86</v>
      </c>
      <c r="I62" s="2">
        <v>86</v>
      </c>
      <c r="J62" s="2">
        <v>86</v>
      </c>
      <c r="K62" s="2">
        <v>91</v>
      </c>
      <c r="L62" s="2">
        <v>92</v>
      </c>
      <c r="M62" s="2">
        <v>78</v>
      </c>
      <c r="N62" s="2">
        <v>94</v>
      </c>
      <c r="O62" s="4">
        <v>88</v>
      </c>
      <c r="P62" s="4">
        <v>84</v>
      </c>
      <c r="Q62" s="4">
        <v>91</v>
      </c>
      <c r="R62" s="4">
        <v>93</v>
      </c>
      <c r="S62" s="4">
        <v>82</v>
      </c>
      <c r="T62" s="4">
        <v>94</v>
      </c>
      <c r="U62" s="4">
        <v>77</v>
      </c>
      <c r="V62" s="4">
        <v>76</v>
      </c>
      <c r="W62" s="4">
        <v>91</v>
      </c>
      <c r="X62" s="4"/>
      <c r="Y62" s="4"/>
      <c r="Z62" s="4">
        <v>99</v>
      </c>
      <c r="AA62" s="4"/>
      <c r="AB62" s="4"/>
      <c r="AC62" s="4"/>
      <c r="AD62" s="4"/>
      <c r="AE62" s="8">
        <f>(G62*5+H62*2+I62*2+J62*3+K62*3+L62*0+M62*2+N62*2+O62*3+P62*1+Q62*4+R62*5+S62*3+T62*0+U62*2+V62*3+W62*2+Z62*3)/45</f>
        <v>86.955555555555549</v>
      </c>
    </row>
    <row r="63" spans="1:31" x14ac:dyDescent="0.2">
      <c r="A63" s="2">
        <v>21</v>
      </c>
      <c r="B63" s="2">
        <v>62</v>
      </c>
      <c r="C63" s="2">
        <v>2021112185</v>
      </c>
      <c r="D63" s="2" t="s">
        <v>193</v>
      </c>
      <c r="E63" s="2" t="s">
        <v>15</v>
      </c>
      <c r="F63" s="2" t="s">
        <v>173</v>
      </c>
      <c r="G63" s="2">
        <v>83</v>
      </c>
      <c r="H63" s="2">
        <v>91</v>
      </c>
      <c r="I63" s="2">
        <v>95</v>
      </c>
      <c r="J63" s="2">
        <v>82</v>
      </c>
      <c r="K63" s="2">
        <v>89</v>
      </c>
      <c r="L63" s="2">
        <v>92</v>
      </c>
      <c r="M63" s="2">
        <v>91</v>
      </c>
      <c r="N63" s="2">
        <v>88</v>
      </c>
      <c r="O63" s="4">
        <v>87</v>
      </c>
      <c r="P63" s="4">
        <v>91</v>
      </c>
      <c r="Q63" s="4">
        <v>93</v>
      </c>
      <c r="R63" s="4">
        <v>80</v>
      </c>
      <c r="S63" s="4">
        <v>81</v>
      </c>
      <c r="T63" s="4">
        <v>92</v>
      </c>
      <c r="U63" s="4">
        <v>88</v>
      </c>
      <c r="V63" s="4">
        <v>87</v>
      </c>
      <c r="W63" s="4">
        <v>94</v>
      </c>
      <c r="X63" s="4"/>
      <c r="Y63" s="4"/>
      <c r="Z63" s="4"/>
      <c r="AA63" s="4"/>
      <c r="AB63" s="4"/>
      <c r="AC63" s="4"/>
      <c r="AD63" s="4"/>
      <c r="AE63" s="8">
        <f>(G63*5+H63*2+I63*2+J63*3+K63*3+L63*0+M63*2+N63*2+O63*3+P63*1+Q63*4+R63*5+S63*3+T63*0+U63*2+V63*3+W63*2)/42</f>
        <v>86.904761904761898</v>
      </c>
    </row>
    <row r="64" spans="1:31" x14ac:dyDescent="0.2">
      <c r="A64" s="2">
        <v>16</v>
      </c>
      <c r="B64" s="2">
        <v>63</v>
      </c>
      <c r="C64" s="2">
        <v>2021112147</v>
      </c>
      <c r="D64" s="2" t="s">
        <v>218</v>
      </c>
      <c r="E64" s="2" t="s">
        <v>15</v>
      </c>
      <c r="F64" s="2" t="s">
        <v>203</v>
      </c>
      <c r="G64" s="2">
        <v>82</v>
      </c>
      <c r="H64" s="2">
        <v>95</v>
      </c>
      <c r="I64" s="2">
        <v>91</v>
      </c>
      <c r="J64" s="2">
        <v>90</v>
      </c>
      <c r="K64" s="2">
        <v>86</v>
      </c>
      <c r="L64" s="2">
        <v>92</v>
      </c>
      <c r="M64" s="2">
        <v>83</v>
      </c>
      <c r="N64" s="2">
        <v>84</v>
      </c>
      <c r="O64" s="4">
        <v>91</v>
      </c>
      <c r="P64" s="4">
        <v>91</v>
      </c>
      <c r="Q64" s="4">
        <v>90</v>
      </c>
      <c r="R64" s="4">
        <v>79</v>
      </c>
      <c r="S64" s="4">
        <v>92</v>
      </c>
      <c r="T64" s="4">
        <v>92</v>
      </c>
      <c r="U64" s="4">
        <v>81</v>
      </c>
      <c r="V64" s="4">
        <v>89</v>
      </c>
      <c r="W64" s="4">
        <v>90</v>
      </c>
      <c r="X64" s="4"/>
      <c r="Y64" s="4"/>
      <c r="Z64" s="4"/>
      <c r="AA64" s="4"/>
      <c r="AB64" s="4"/>
      <c r="AC64" s="4"/>
      <c r="AD64" s="4"/>
      <c r="AE64" s="8">
        <f>(G64*5+H64*2+I64*2+J64*3+K64*3+L64*0+M64*2+N64*2+O64*3+P64*1+Q64*4+R64*5+S64*3+T64*0+U64*2+V64*3+W64*2)/42</f>
        <v>86.857142857142861</v>
      </c>
    </row>
    <row r="65" spans="1:31" x14ac:dyDescent="0.2">
      <c r="A65" s="2">
        <v>18</v>
      </c>
      <c r="B65" s="2">
        <v>64</v>
      </c>
      <c r="C65" s="2">
        <v>2021111896</v>
      </c>
      <c r="D65" s="2" t="s">
        <v>280</v>
      </c>
      <c r="E65" s="2" t="s">
        <v>19</v>
      </c>
      <c r="F65" s="2" t="s">
        <v>263</v>
      </c>
      <c r="G65" s="2">
        <v>92</v>
      </c>
      <c r="H65" s="2">
        <v>73</v>
      </c>
      <c r="I65" s="2">
        <v>87</v>
      </c>
      <c r="J65" s="2">
        <v>85</v>
      </c>
      <c r="K65" s="2">
        <v>93</v>
      </c>
      <c r="L65" s="2">
        <v>94</v>
      </c>
      <c r="M65" s="2">
        <v>95</v>
      </c>
      <c r="N65" s="2">
        <v>91</v>
      </c>
      <c r="O65" s="4">
        <v>84</v>
      </c>
      <c r="P65" s="4">
        <v>83</v>
      </c>
      <c r="Q65" s="4">
        <v>77</v>
      </c>
      <c r="R65" s="4">
        <v>87</v>
      </c>
      <c r="S65" s="4">
        <v>91</v>
      </c>
      <c r="T65" s="4">
        <v>96</v>
      </c>
      <c r="U65" s="4">
        <v>95</v>
      </c>
      <c r="V65" s="4">
        <v>81</v>
      </c>
      <c r="W65" s="4">
        <v>87</v>
      </c>
      <c r="X65" s="4"/>
      <c r="Y65" s="4"/>
      <c r="Z65" s="4"/>
      <c r="AA65" s="4"/>
      <c r="AB65" s="4"/>
      <c r="AC65" s="4"/>
      <c r="AD65" s="4"/>
      <c r="AE65" s="8">
        <f>(G65*5+H65*2+I65*2+J65*3+K65*3+L65*0+M65*2+N65*2+O65*3+P65*1+Q65*4+R65*5+S65*3+T65*0+U65*2+V65*3+W65*2)/42</f>
        <v>86.761904761904759</v>
      </c>
    </row>
    <row r="66" spans="1:31" x14ac:dyDescent="0.2">
      <c r="A66" s="2">
        <v>2</v>
      </c>
      <c r="B66" s="2">
        <v>65</v>
      </c>
      <c r="C66" s="2">
        <v>2021111940</v>
      </c>
      <c r="D66" s="2" t="s">
        <v>321</v>
      </c>
      <c r="E66" s="2" t="s">
        <v>15</v>
      </c>
      <c r="F66" s="2" t="s">
        <v>320</v>
      </c>
      <c r="G66" s="2">
        <v>95</v>
      </c>
      <c r="H66" s="2">
        <v>83</v>
      </c>
      <c r="I66" s="2">
        <v>85</v>
      </c>
      <c r="J66" s="2">
        <v>89</v>
      </c>
      <c r="K66" s="2">
        <v>85</v>
      </c>
      <c r="L66" s="2">
        <v>93</v>
      </c>
      <c r="M66" s="2">
        <v>76</v>
      </c>
      <c r="N66" s="2">
        <v>87</v>
      </c>
      <c r="O66" s="4">
        <v>82</v>
      </c>
      <c r="P66" s="4">
        <v>85</v>
      </c>
      <c r="Q66" s="4">
        <v>88</v>
      </c>
      <c r="R66" s="4">
        <v>94</v>
      </c>
      <c r="S66" s="4">
        <v>81</v>
      </c>
      <c r="T66" s="4">
        <v>95</v>
      </c>
      <c r="U66" s="4">
        <v>76</v>
      </c>
      <c r="V66" s="4">
        <v>87</v>
      </c>
      <c r="W66" s="4" t="s">
        <v>358</v>
      </c>
      <c r="X66" s="4"/>
      <c r="Y66" s="4"/>
      <c r="Z66" s="4"/>
      <c r="AA66" s="4"/>
      <c r="AB66" s="4"/>
      <c r="AC66" s="4"/>
      <c r="AD66" s="4"/>
      <c r="AE66" s="8">
        <f>(G66*5+H66*2+I66*2+J66*3+K66*3+L66*0+M66*2+N66*2+O66*3+P66*1+Q66*4+R66*5+S66*3+T66*0+U66*2+V66*3)/40</f>
        <v>86.7</v>
      </c>
    </row>
    <row r="67" spans="1:31" x14ac:dyDescent="0.2">
      <c r="A67" s="2">
        <v>8</v>
      </c>
      <c r="B67" s="2">
        <v>66</v>
      </c>
      <c r="C67" s="2">
        <v>2021112107</v>
      </c>
      <c r="D67" s="2" t="s">
        <v>150</v>
      </c>
      <c r="E67" s="2" t="s">
        <v>15</v>
      </c>
      <c r="F67" s="2" t="s">
        <v>143</v>
      </c>
      <c r="G67" s="2">
        <v>86</v>
      </c>
      <c r="H67" s="2">
        <v>72</v>
      </c>
      <c r="I67" s="2">
        <v>96</v>
      </c>
      <c r="J67" s="2">
        <v>91</v>
      </c>
      <c r="K67" s="2">
        <v>81</v>
      </c>
      <c r="L67" s="2">
        <v>92</v>
      </c>
      <c r="M67" s="2">
        <v>85</v>
      </c>
      <c r="N67" s="2">
        <v>86</v>
      </c>
      <c r="O67" s="4">
        <v>93</v>
      </c>
      <c r="P67" s="4">
        <v>85</v>
      </c>
      <c r="Q67" s="4">
        <v>93</v>
      </c>
      <c r="R67" s="4">
        <v>80</v>
      </c>
      <c r="S67" s="4">
        <v>89</v>
      </c>
      <c r="T67" s="4">
        <v>94</v>
      </c>
      <c r="U67" s="4">
        <v>82</v>
      </c>
      <c r="V67" s="4">
        <v>84</v>
      </c>
      <c r="W67" s="4">
        <v>95</v>
      </c>
      <c r="X67" s="4"/>
      <c r="Y67" s="4"/>
      <c r="Z67" s="4"/>
      <c r="AA67" s="4"/>
      <c r="AB67" s="4"/>
      <c r="AC67" s="4"/>
      <c r="AD67" s="4"/>
      <c r="AE67" s="8">
        <f>(G67*5+H67*2+I67*2+J67*3+K67*3+L67*0+M67*2+N67*2+O67*3+P67*1+Q67*4+R67*5+S67*3+T67*0+U67*2+V67*3+W67*2)/42</f>
        <v>86.5</v>
      </c>
    </row>
    <row r="68" spans="1:31" x14ac:dyDescent="0.2">
      <c r="A68" s="2">
        <v>13</v>
      </c>
      <c r="B68" s="2">
        <v>67</v>
      </c>
      <c r="C68" s="2">
        <v>2021111984</v>
      </c>
      <c r="D68" s="2" t="s">
        <v>29</v>
      </c>
      <c r="E68" s="2" t="s">
        <v>19</v>
      </c>
      <c r="F68" s="2" t="s">
        <v>16</v>
      </c>
      <c r="G68" s="2">
        <v>92</v>
      </c>
      <c r="H68" s="2">
        <v>76</v>
      </c>
      <c r="I68" s="2">
        <v>91</v>
      </c>
      <c r="J68" s="2">
        <v>93</v>
      </c>
      <c r="K68" s="2">
        <v>89</v>
      </c>
      <c r="L68" s="2">
        <v>98</v>
      </c>
      <c r="M68" s="2">
        <v>89</v>
      </c>
      <c r="N68" s="2">
        <v>84</v>
      </c>
      <c r="O68" s="4">
        <v>80</v>
      </c>
      <c r="P68" s="4">
        <v>87</v>
      </c>
      <c r="Q68" s="4">
        <v>88</v>
      </c>
      <c r="R68" s="4">
        <v>83</v>
      </c>
      <c r="S68" s="4">
        <v>87</v>
      </c>
      <c r="T68" s="4">
        <v>87</v>
      </c>
      <c r="U68" s="4">
        <v>85</v>
      </c>
      <c r="V68" s="4">
        <v>81</v>
      </c>
      <c r="W68" s="4">
        <v>89</v>
      </c>
      <c r="X68" s="4"/>
      <c r="Y68" s="4"/>
      <c r="Z68" s="4"/>
      <c r="AA68" s="4"/>
      <c r="AB68" s="4"/>
      <c r="AC68" s="4"/>
      <c r="AD68" s="4"/>
      <c r="AE68" s="8">
        <f>(G68*5+H68*2+I68*2+J68*3+K68*3+L68*0+M68*2+N68*2+O68*3+P68*1+Q68*4+R68*5+S68*3+T68*0+U68*2+V68*3+W68*2)/42</f>
        <v>86.476190476190482</v>
      </c>
    </row>
    <row r="69" spans="1:31" x14ac:dyDescent="0.2">
      <c r="A69" s="2">
        <v>6</v>
      </c>
      <c r="B69" s="2">
        <v>68</v>
      </c>
      <c r="C69" s="2">
        <v>2021111883</v>
      </c>
      <c r="D69" s="2" t="s">
        <v>268</v>
      </c>
      <c r="E69" s="2" t="s">
        <v>15</v>
      </c>
      <c r="F69" s="2" t="s">
        <v>263</v>
      </c>
      <c r="G69" s="2">
        <v>84</v>
      </c>
      <c r="H69" s="2">
        <v>75</v>
      </c>
      <c r="I69" s="2">
        <v>90</v>
      </c>
      <c r="J69" s="2">
        <v>83</v>
      </c>
      <c r="K69" s="2">
        <v>93</v>
      </c>
      <c r="L69" s="2">
        <v>87</v>
      </c>
      <c r="M69" s="2">
        <v>80</v>
      </c>
      <c r="N69" s="2">
        <v>84</v>
      </c>
      <c r="O69" s="4">
        <v>94</v>
      </c>
      <c r="P69" s="4">
        <v>87</v>
      </c>
      <c r="Q69" s="4">
        <v>91</v>
      </c>
      <c r="R69" s="4">
        <v>98</v>
      </c>
      <c r="S69" s="4">
        <v>83</v>
      </c>
      <c r="T69" s="4">
        <v>94</v>
      </c>
      <c r="U69" s="4">
        <v>71</v>
      </c>
      <c r="V69" s="4">
        <v>78</v>
      </c>
      <c r="W69" s="4" t="s">
        <v>358</v>
      </c>
      <c r="X69" s="4"/>
      <c r="Y69" s="4"/>
      <c r="Z69" s="4"/>
      <c r="AA69" s="4"/>
      <c r="AB69" s="4"/>
      <c r="AC69" s="4"/>
      <c r="AD69" s="4"/>
      <c r="AE69" s="8">
        <f>(G69*5+H69*2+I69*2+J69*3+K69*3+L69*0+M69*2+N69*2+O69*3+P69*1+Q69*4+R69*5+S69*3+T69*0+U69*2+V69*3)/40</f>
        <v>86.35</v>
      </c>
    </row>
    <row r="70" spans="1:31" x14ac:dyDescent="0.2">
      <c r="A70" s="2">
        <v>11</v>
      </c>
      <c r="B70" s="2">
        <v>69</v>
      </c>
      <c r="C70" s="2">
        <v>2021111982</v>
      </c>
      <c r="D70" s="2" t="s">
        <v>27</v>
      </c>
      <c r="E70" s="2" t="s">
        <v>15</v>
      </c>
      <c r="F70" s="2" t="s">
        <v>16</v>
      </c>
      <c r="G70" s="2">
        <v>81</v>
      </c>
      <c r="H70" s="2">
        <v>90</v>
      </c>
      <c r="I70" s="2">
        <v>93</v>
      </c>
      <c r="J70" s="2">
        <v>92</v>
      </c>
      <c r="K70" s="2">
        <v>85</v>
      </c>
      <c r="L70" s="2">
        <v>94</v>
      </c>
      <c r="M70" s="2">
        <v>82</v>
      </c>
      <c r="N70" s="2">
        <v>86</v>
      </c>
      <c r="O70" s="4">
        <v>93</v>
      </c>
      <c r="P70" s="4">
        <v>88</v>
      </c>
      <c r="Q70" s="4">
        <v>84</v>
      </c>
      <c r="R70" s="4">
        <v>91</v>
      </c>
      <c r="S70" s="4">
        <v>88</v>
      </c>
      <c r="T70" s="4">
        <v>92</v>
      </c>
      <c r="U70" s="4">
        <v>76</v>
      </c>
      <c r="V70" s="4">
        <v>74</v>
      </c>
      <c r="W70" s="4">
        <v>96</v>
      </c>
      <c r="X70" s="4"/>
      <c r="Y70" s="4"/>
      <c r="Z70" s="4"/>
      <c r="AA70" s="4"/>
      <c r="AB70" s="4"/>
      <c r="AC70" s="4"/>
      <c r="AD70" s="4"/>
      <c r="AE70" s="8">
        <f>(G70*5+H70*2+I70*2+J70*3+K70*3+L70*0+M70*2+N70*2+O70*3+P70*1+Q70*4+R70*5+S70*3+T70*0+U70*2+V70*3+W70*2)/42</f>
        <v>86.333333333333329</v>
      </c>
    </row>
    <row r="71" spans="1:31" x14ac:dyDescent="0.2">
      <c r="A71" s="2">
        <v>16</v>
      </c>
      <c r="B71" s="2">
        <v>70</v>
      </c>
      <c r="C71" s="2">
        <v>2021112054</v>
      </c>
      <c r="D71" s="2" t="s">
        <v>96</v>
      </c>
      <c r="E71" s="2" t="s">
        <v>15</v>
      </c>
      <c r="F71" s="2" t="s">
        <v>81</v>
      </c>
      <c r="G71" s="2">
        <v>87</v>
      </c>
      <c r="H71" s="2">
        <v>92</v>
      </c>
      <c r="I71" s="2">
        <v>88</v>
      </c>
      <c r="J71" s="2">
        <v>91</v>
      </c>
      <c r="K71" s="2">
        <v>90</v>
      </c>
      <c r="L71" s="2">
        <v>92</v>
      </c>
      <c r="M71" s="2">
        <v>82</v>
      </c>
      <c r="N71" s="2">
        <v>92</v>
      </c>
      <c r="O71" s="4">
        <v>92</v>
      </c>
      <c r="P71" s="4">
        <v>90</v>
      </c>
      <c r="Q71" s="4">
        <v>78</v>
      </c>
      <c r="R71" s="4">
        <v>86</v>
      </c>
      <c r="S71" s="4">
        <v>88</v>
      </c>
      <c r="T71" s="4">
        <v>90</v>
      </c>
      <c r="U71" s="4">
        <v>75</v>
      </c>
      <c r="V71" s="4">
        <v>81</v>
      </c>
      <c r="W71" s="4">
        <v>83</v>
      </c>
      <c r="X71" s="4"/>
      <c r="Y71" s="4"/>
      <c r="Z71" s="4"/>
      <c r="AA71" s="4"/>
      <c r="AB71" s="4"/>
      <c r="AC71" s="4"/>
      <c r="AD71" s="4"/>
      <c r="AE71" s="8">
        <f>(G71*5+H71*2+I71*2+J71*3+K71*3+L71*0+M71*2+N71*2+O71*3+P71*1+Q71*4+R71*5+S71*3+T71*0+U71*2+V71*3+W71*2)/42</f>
        <v>86.11904761904762</v>
      </c>
    </row>
    <row r="72" spans="1:31" x14ac:dyDescent="0.2">
      <c r="A72" s="2">
        <v>27</v>
      </c>
      <c r="B72" s="2">
        <v>71</v>
      </c>
      <c r="C72" s="2">
        <v>2021111905</v>
      </c>
      <c r="D72" s="2" t="s">
        <v>289</v>
      </c>
      <c r="E72" s="2" t="s">
        <v>15</v>
      </c>
      <c r="F72" s="2" t="s">
        <v>263</v>
      </c>
      <c r="G72" s="2">
        <v>92</v>
      </c>
      <c r="H72" s="2">
        <v>80</v>
      </c>
      <c r="I72" s="2">
        <v>95</v>
      </c>
      <c r="J72" s="2">
        <v>89</v>
      </c>
      <c r="K72" s="2">
        <v>89</v>
      </c>
      <c r="L72" s="2">
        <v>94</v>
      </c>
      <c r="M72" s="2">
        <v>91</v>
      </c>
      <c r="N72" s="2">
        <v>96</v>
      </c>
      <c r="O72" s="4">
        <v>79</v>
      </c>
      <c r="P72" s="4">
        <v>86</v>
      </c>
      <c r="Q72" s="4">
        <v>78</v>
      </c>
      <c r="R72" s="4">
        <v>76</v>
      </c>
      <c r="S72" s="4">
        <v>86</v>
      </c>
      <c r="T72" s="4">
        <v>95</v>
      </c>
      <c r="U72" s="4">
        <v>86</v>
      </c>
      <c r="V72" s="4">
        <v>87</v>
      </c>
      <c r="W72" s="4">
        <v>96</v>
      </c>
      <c r="X72" s="4"/>
      <c r="Y72" s="4"/>
      <c r="Z72" s="4"/>
      <c r="AA72" s="4"/>
      <c r="AB72" s="4"/>
      <c r="AC72" s="4"/>
      <c r="AD72" s="4"/>
      <c r="AE72" s="8">
        <f>(G72*5+H72*2+I72*2+J72*3+K72*3+L72*0+M72*2+N72*2+O72*3+P72*1+Q72*4+R72*5+S72*3+T72*0+U72*2+V72*3+W72*2)/42</f>
        <v>86.095238095238102</v>
      </c>
    </row>
    <row r="73" spans="1:31" x14ac:dyDescent="0.2">
      <c r="A73" s="2">
        <v>20</v>
      </c>
      <c r="B73" s="2">
        <v>72</v>
      </c>
      <c r="C73" s="2">
        <v>2021111959</v>
      </c>
      <c r="D73" s="2" t="s">
        <v>339</v>
      </c>
      <c r="E73" s="2" t="s">
        <v>15</v>
      </c>
      <c r="F73" s="2" t="s">
        <v>320</v>
      </c>
      <c r="G73" s="2">
        <v>93</v>
      </c>
      <c r="H73" s="2">
        <v>68</v>
      </c>
      <c r="I73" s="2">
        <v>82</v>
      </c>
      <c r="J73" s="2">
        <v>86</v>
      </c>
      <c r="K73" s="2">
        <v>92</v>
      </c>
      <c r="L73" s="2">
        <v>92</v>
      </c>
      <c r="M73" s="2">
        <v>81</v>
      </c>
      <c r="N73" s="2">
        <v>83</v>
      </c>
      <c r="O73" s="4">
        <v>82</v>
      </c>
      <c r="P73" s="4">
        <v>71</v>
      </c>
      <c r="Q73" s="4">
        <v>87</v>
      </c>
      <c r="R73" s="4">
        <v>95</v>
      </c>
      <c r="S73" s="4">
        <v>82</v>
      </c>
      <c r="T73" s="4">
        <v>93</v>
      </c>
      <c r="U73" s="4">
        <v>83</v>
      </c>
      <c r="V73" s="4">
        <v>84</v>
      </c>
      <c r="W73" s="4">
        <v>91</v>
      </c>
      <c r="X73" s="4"/>
      <c r="Y73" s="4"/>
      <c r="Z73" s="4"/>
      <c r="AA73" s="4"/>
      <c r="AB73" s="4"/>
      <c r="AC73" s="4"/>
      <c r="AD73" s="4"/>
      <c r="AE73" s="8">
        <f>(G73*5+H73*2+I73*2+J73*3+K73*3+L73*0+M73*2+N73*2+O73*3+P73*1+Q73*4+R73*5+S73*3+T73*0+U73*2+V73*3+W73*2)/42</f>
        <v>86.023809523809518</v>
      </c>
    </row>
    <row r="74" spans="1:31" x14ac:dyDescent="0.2">
      <c r="A74" s="2">
        <v>19</v>
      </c>
      <c r="B74" s="2">
        <v>73</v>
      </c>
      <c r="C74" s="2">
        <v>2021111863</v>
      </c>
      <c r="D74" s="2" t="s">
        <v>250</v>
      </c>
      <c r="E74" s="2" t="s">
        <v>19</v>
      </c>
      <c r="F74" s="2" t="s">
        <v>232</v>
      </c>
      <c r="G74" s="2">
        <v>82</v>
      </c>
      <c r="H74" s="2">
        <v>77</v>
      </c>
      <c r="I74" s="2">
        <v>86</v>
      </c>
      <c r="J74" s="2">
        <v>88</v>
      </c>
      <c r="K74" s="2">
        <v>91</v>
      </c>
      <c r="L74" s="2">
        <v>93</v>
      </c>
      <c r="M74" s="2">
        <v>80</v>
      </c>
      <c r="N74" s="2">
        <v>88</v>
      </c>
      <c r="O74" s="2">
        <v>77</v>
      </c>
      <c r="P74" s="2">
        <v>87</v>
      </c>
      <c r="Q74" s="2">
        <v>90</v>
      </c>
      <c r="R74" s="2">
        <v>88</v>
      </c>
      <c r="S74" s="2">
        <v>85</v>
      </c>
      <c r="T74" s="2">
        <v>96</v>
      </c>
      <c r="U74" s="2">
        <v>83</v>
      </c>
      <c r="V74" s="2">
        <v>90</v>
      </c>
      <c r="W74" s="5">
        <v>96</v>
      </c>
      <c r="X74" s="4"/>
      <c r="Y74" s="4"/>
      <c r="Z74" s="4"/>
      <c r="AA74" s="4"/>
      <c r="AB74" s="4"/>
      <c r="AC74" s="4"/>
      <c r="AD74" s="4"/>
      <c r="AE74" s="8">
        <f>(G74*5+H74*2+I74*2+J74*3+K74*3+L74*0+M74*2+N74*2+O74*3+P74*1+Q74*4+R74*5+S74*3+T74*0+U74*2+V74*3+W74*2)/42</f>
        <v>85.952380952380949</v>
      </c>
    </row>
    <row r="75" spans="1:31" x14ac:dyDescent="0.2">
      <c r="A75" s="2">
        <v>19</v>
      </c>
      <c r="B75" s="2">
        <v>74</v>
      </c>
      <c r="C75" s="2">
        <v>2021111927</v>
      </c>
      <c r="D75" s="2" t="s">
        <v>309</v>
      </c>
      <c r="E75" s="2" t="s">
        <v>15</v>
      </c>
      <c r="F75" s="2" t="s">
        <v>292</v>
      </c>
      <c r="G75" s="2">
        <v>91</v>
      </c>
      <c r="H75" s="2">
        <v>81</v>
      </c>
      <c r="I75" s="2">
        <v>88</v>
      </c>
      <c r="J75" s="2">
        <v>81</v>
      </c>
      <c r="K75" s="2">
        <v>92</v>
      </c>
      <c r="L75" s="2">
        <v>94</v>
      </c>
      <c r="M75" s="2">
        <v>77</v>
      </c>
      <c r="N75" s="2">
        <v>92</v>
      </c>
      <c r="O75" s="4">
        <v>96</v>
      </c>
      <c r="P75" s="4">
        <v>82</v>
      </c>
      <c r="Q75" s="4">
        <v>77</v>
      </c>
      <c r="R75" s="4">
        <v>91</v>
      </c>
      <c r="S75" s="4">
        <v>89</v>
      </c>
      <c r="T75" s="4">
        <v>90</v>
      </c>
      <c r="U75" s="4">
        <v>64</v>
      </c>
      <c r="V75" s="4">
        <v>80</v>
      </c>
      <c r="W75" s="4">
        <v>91</v>
      </c>
      <c r="X75" s="4"/>
      <c r="Y75" s="4"/>
      <c r="Z75" s="4">
        <v>89</v>
      </c>
      <c r="AA75" s="4"/>
      <c r="AB75" s="4"/>
      <c r="AC75" s="4"/>
      <c r="AD75" s="4"/>
      <c r="AE75" s="8">
        <f>(G75*5+H75*2+I75*2+J75*3+K75*3+L75*0+M75*2+N75*2+O75*3+P75*1+Q75*4+R75*5+S75*3+T75*0+U75*2+V75*3+W75*2+Z75*3)/45</f>
        <v>85.933333333333337</v>
      </c>
    </row>
    <row r="76" spans="1:31" x14ac:dyDescent="0.2">
      <c r="A76" s="2">
        <v>3</v>
      </c>
      <c r="B76" s="2">
        <v>75</v>
      </c>
      <c r="C76" s="2">
        <v>2021112165</v>
      </c>
      <c r="D76" s="2" t="s">
        <v>175</v>
      </c>
      <c r="E76" s="2" t="s">
        <v>15</v>
      </c>
      <c r="F76" s="2" t="s">
        <v>173</v>
      </c>
      <c r="G76" s="2">
        <v>87</v>
      </c>
      <c r="H76" s="2">
        <v>87</v>
      </c>
      <c r="I76" s="2">
        <v>91</v>
      </c>
      <c r="J76" s="2">
        <v>88</v>
      </c>
      <c r="K76" s="2">
        <v>81</v>
      </c>
      <c r="L76" s="2">
        <v>92</v>
      </c>
      <c r="M76" s="2">
        <v>81</v>
      </c>
      <c r="N76" s="2">
        <v>87</v>
      </c>
      <c r="O76" s="4">
        <v>88</v>
      </c>
      <c r="P76" s="4">
        <v>87</v>
      </c>
      <c r="Q76" s="4">
        <v>77</v>
      </c>
      <c r="R76" s="4">
        <v>98</v>
      </c>
      <c r="S76" s="4">
        <v>73</v>
      </c>
      <c r="T76" s="4">
        <v>94</v>
      </c>
      <c r="U76" s="4">
        <v>83</v>
      </c>
      <c r="V76" s="4">
        <v>84</v>
      </c>
      <c r="W76" s="4">
        <v>92</v>
      </c>
      <c r="X76" s="4"/>
      <c r="Y76" s="4"/>
      <c r="Z76" s="4"/>
      <c r="AA76" s="4"/>
      <c r="AB76" s="4"/>
      <c r="AC76" s="4"/>
      <c r="AD76" s="4"/>
      <c r="AE76" s="8">
        <f>(G76*5+H76*2+I76*2+J76*3+K76*3+L76*0+M76*2+N76*2+O76*3+P76*1+Q76*4+R76*5+S76*3+T76*0+U76*2+V76*3+W76*2)/42</f>
        <v>85.80952380952381</v>
      </c>
    </row>
    <row r="77" spans="1:31" x14ac:dyDescent="0.2">
      <c r="A77" s="2">
        <v>17</v>
      </c>
      <c r="B77" s="2">
        <v>76</v>
      </c>
      <c r="C77" s="2">
        <v>2021112118</v>
      </c>
      <c r="D77" s="2" t="s">
        <v>159</v>
      </c>
      <c r="E77" s="2" t="s">
        <v>15</v>
      </c>
      <c r="F77" s="2" t="s">
        <v>143</v>
      </c>
      <c r="G77" s="2">
        <v>82</v>
      </c>
      <c r="H77" s="2">
        <v>93</v>
      </c>
      <c r="I77" s="2">
        <v>96</v>
      </c>
      <c r="J77" s="2">
        <v>90</v>
      </c>
      <c r="K77" s="2">
        <v>87</v>
      </c>
      <c r="L77" s="2">
        <v>92</v>
      </c>
      <c r="M77" s="2">
        <v>82</v>
      </c>
      <c r="N77" s="2">
        <v>87</v>
      </c>
      <c r="O77" s="4">
        <v>88</v>
      </c>
      <c r="P77" s="4">
        <v>83</v>
      </c>
      <c r="Q77" s="4">
        <v>91</v>
      </c>
      <c r="R77" s="4">
        <v>83</v>
      </c>
      <c r="S77" s="4">
        <v>80</v>
      </c>
      <c r="T77" s="4">
        <v>94</v>
      </c>
      <c r="U77" s="4">
        <v>74</v>
      </c>
      <c r="V77" s="4">
        <v>82</v>
      </c>
      <c r="W77" s="4">
        <v>91</v>
      </c>
      <c r="X77" s="4">
        <v>85</v>
      </c>
      <c r="Y77" s="4"/>
      <c r="Z77" s="4"/>
      <c r="AA77" s="4"/>
      <c r="AB77" s="4"/>
      <c r="AC77" s="4"/>
      <c r="AD77" s="4"/>
      <c r="AE77" s="8">
        <f>(G77*5+H77*2+I77*2+J77*3+K77*3+L77*0+M77*2+N77*2+O77*3+P77*1+Q77*4+R77*5+S77*3+T77*0+U77*2+V77*3+W77*2+X77*2)/44</f>
        <v>85.659090909090907</v>
      </c>
    </row>
    <row r="78" spans="1:31" x14ac:dyDescent="0.2">
      <c r="A78" s="2">
        <v>20</v>
      </c>
      <c r="B78" s="2">
        <v>77</v>
      </c>
      <c r="C78" s="2">
        <v>2021112121</v>
      </c>
      <c r="D78" s="2" t="s">
        <v>162</v>
      </c>
      <c r="E78" s="2" t="s">
        <v>15</v>
      </c>
      <c r="F78" s="2" t="s">
        <v>143</v>
      </c>
      <c r="G78" s="2">
        <v>83</v>
      </c>
      <c r="H78" s="2">
        <v>69</v>
      </c>
      <c r="I78" s="2">
        <v>93</v>
      </c>
      <c r="J78" s="2">
        <v>92</v>
      </c>
      <c r="K78" s="2">
        <v>86</v>
      </c>
      <c r="L78" s="2">
        <v>92</v>
      </c>
      <c r="M78" s="2">
        <v>85</v>
      </c>
      <c r="N78" s="2">
        <v>94</v>
      </c>
      <c r="O78" s="4">
        <v>80</v>
      </c>
      <c r="P78" s="4">
        <v>81</v>
      </c>
      <c r="Q78" s="4">
        <v>91</v>
      </c>
      <c r="R78" s="4">
        <v>88</v>
      </c>
      <c r="S78" s="4">
        <v>76</v>
      </c>
      <c r="T78" s="4">
        <v>88</v>
      </c>
      <c r="U78" s="4">
        <v>83</v>
      </c>
      <c r="V78" s="4">
        <v>86</v>
      </c>
      <c r="W78" s="4">
        <v>91</v>
      </c>
      <c r="X78" s="4"/>
      <c r="Y78" s="4"/>
      <c r="Z78" s="4"/>
      <c r="AA78" s="4"/>
      <c r="AB78" s="4"/>
      <c r="AC78" s="4"/>
      <c r="AD78" s="4"/>
      <c r="AE78" s="8">
        <f>(G78*5+H78*2+I78*2+J78*3+K78*3+L78*0+M78*2+N78*2+O78*3+P78*1+Q78*4+R78*5+S78*3+T78*0+U78*2+V78*3+W78*2)/42</f>
        <v>85.476190476190482</v>
      </c>
    </row>
    <row r="79" spans="1:31" x14ac:dyDescent="0.2">
      <c r="A79" s="2">
        <v>21</v>
      </c>
      <c r="B79" s="2">
        <v>78</v>
      </c>
      <c r="C79" s="2">
        <v>2021112122</v>
      </c>
      <c r="D79" s="2" t="s">
        <v>163</v>
      </c>
      <c r="E79" s="2" t="s">
        <v>15</v>
      </c>
      <c r="F79" s="2" t="s">
        <v>143</v>
      </c>
      <c r="G79" s="2">
        <v>77</v>
      </c>
      <c r="H79" s="2">
        <v>89</v>
      </c>
      <c r="I79" s="2">
        <v>93</v>
      </c>
      <c r="J79" s="2">
        <v>92</v>
      </c>
      <c r="K79" s="2">
        <v>89</v>
      </c>
      <c r="L79" s="2">
        <v>92</v>
      </c>
      <c r="M79" s="2">
        <v>83</v>
      </c>
      <c r="N79" s="2">
        <v>90</v>
      </c>
      <c r="O79" s="4">
        <v>93</v>
      </c>
      <c r="P79" s="4">
        <v>85</v>
      </c>
      <c r="Q79" s="4">
        <v>82</v>
      </c>
      <c r="R79" s="4">
        <v>87</v>
      </c>
      <c r="S79" s="4">
        <v>74</v>
      </c>
      <c r="T79" s="4">
        <v>93</v>
      </c>
      <c r="U79" s="4">
        <v>84</v>
      </c>
      <c r="V79" s="4">
        <v>80</v>
      </c>
      <c r="W79" s="4">
        <v>97</v>
      </c>
      <c r="X79" s="4"/>
      <c r="Y79" s="4"/>
      <c r="Z79" s="4"/>
      <c r="AA79" s="4"/>
      <c r="AB79" s="4"/>
      <c r="AC79" s="4"/>
      <c r="AD79" s="4"/>
      <c r="AE79" s="8">
        <f>(G79*5+H79*2+I79*2+J79*3+K79*3+L79*0+M79*2+N79*2+O79*3+P79*1+Q79*4+R79*5+S79*3+T79*0+U79*2+V79*3+W79*2)/42</f>
        <v>85.452380952380949</v>
      </c>
    </row>
    <row r="80" spans="1:31" x14ac:dyDescent="0.2">
      <c r="A80" s="2">
        <v>3</v>
      </c>
      <c r="B80" s="2">
        <v>79</v>
      </c>
      <c r="C80" s="2">
        <v>2021111845</v>
      </c>
      <c r="D80" s="2" t="s">
        <v>234</v>
      </c>
      <c r="E80" s="2" t="s">
        <v>15</v>
      </c>
      <c r="F80" s="2" t="s">
        <v>232</v>
      </c>
      <c r="G80" s="2">
        <v>72</v>
      </c>
      <c r="H80" s="2">
        <v>68</v>
      </c>
      <c r="I80" s="2">
        <v>93</v>
      </c>
      <c r="J80" s="2">
        <v>88</v>
      </c>
      <c r="K80" s="2">
        <v>92</v>
      </c>
      <c r="L80" s="2">
        <v>92</v>
      </c>
      <c r="M80" s="2">
        <v>87</v>
      </c>
      <c r="N80" s="2">
        <v>82</v>
      </c>
      <c r="O80" s="2">
        <v>95</v>
      </c>
      <c r="P80" s="2">
        <v>90</v>
      </c>
      <c r="Q80" s="2">
        <v>85</v>
      </c>
      <c r="R80" s="2">
        <v>85</v>
      </c>
      <c r="S80" s="2">
        <v>87</v>
      </c>
      <c r="T80" s="2">
        <v>96</v>
      </c>
      <c r="U80" s="2">
        <v>86</v>
      </c>
      <c r="V80" s="2">
        <v>85</v>
      </c>
      <c r="W80" s="5">
        <v>98</v>
      </c>
      <c r="X80" s="4"/>
      <c r="Y80" s="4"/>
      <c r="Z80" s="4"/>
      <c r="AA80" s="4"/>
      <c r="AB80" s="4"/>
      <c r="AC80" s="4"/>
      <c r="AD80" s="4"/>
      <c r="AE80" s="8">
        <f>(G80*5+H80*2+I80*2+J80*3+K80*3+L80*0+M80*2+N80*2+O80*3+P80*1+Q80*4+R80*5+S80*3+T80*0+U80*2+V80*3+W80*2)/42</f>
        <v>85.333333333333329</v>
      </c>
    </row>
    <row r="81" spans="1:31" x14ac:dyDescent="0.2">
      <c r="A81" s="2">
        <v>7</v>
      </c>
      <c r="B81" s="2">
        <v>80</v>
      </c>
      <c r="C81" s="2">
        <v>2021112042</v>
      </c>
      <c r="D81" s="2" t="s">
        <v>87</v>
      </c>
      <c r="E81" s="2" t="s">
        <v>15</v>
      </c>
      <c r="F81" s="2" t="s">
        <v>81</v>
      </c>
      <c r="G81" s="2">
        <v>86</v>
      </c>
      <c r="H81" s="2">
        <v>88</v>
      </c>
      <c r="I81" s="2">
        <v>95</v>
      </c>
      <c r="J81" s="2">
        <v>94</v>
      </c>
      <c r="K81" s="2">
        <v>86</v>
      </c>
      <c r="L81" s="2">
        <v>96</v>
      </c>
      <c r="M81" s="2">
        <v>80</v>
      </c>
      <c r="N81" s="2">
        <v>95</v>
      </c>
      <c r="O81" s="4">
        <v>85</v>
      </c>
      <c r="P81" s="4">
        <v>87</v>
      </c>
      <c r="Q81" s="4">
        <v>79</v>
      </c>
      <c r="R81" s="4">
        <v>84</v>
      </c>
      <c r="S81" s="4">
        <v>81</v>
      </c>
      <c r="T81" s="4">
        <v>89</v>
      </c>
      <c r="U81" s="4">
        <v>81</v>
      </c>
      <c r="V81" s="4">
        <v>77</v>
      </c>
      <c r="W81" s="4">
        <v>92</v>
      </c>
      <c r="X81" s="4"/>
      <c r="Y81" s="4"/>
      <c r="Z81" s="4"/>
      <c r="AA81" s="4"/>
      <c r="AB81" s="4"/>
      <c r="AC81" s="4"/>
      <c r="AD81" s="4"/>
      <c r="AE81" s="8">
        <f>(G81*5+H81*2+I81*2+J81*3+K81*3+L81*0+M81*2+N81*2+O81*3+P81*1+Q81*4+R81*5+S81*3+T81*0+U81*2+V81*3+W81*2)/42</f>
        <v>85.333333333333329</v>
      </c>
    </row>
    <row r="82" spans="1:31" x14ac:dyDescent="0.2">
      <c r="A82" s="2">
        <v>5</v>
      </c>
      <c r="B82" s="2">
        <v>81</v>
      </c>
      <c r="C82" s="2">
        <v>2021112167</v>
      </c>
      <c r="D82" s="2" t="s">
        <v>177</v>
      </c>
      <c r="E82" s="2" t="s">
        <v>15</v>
      </c>
      <c r="F82" s="2" t="s">
        <v>173</v>
      </c>
      <c r="G82" s="2">
        <v>90</v>
      </c>
      <c r="H82" s="2">
        <v>87</v>
      </c>
      <c r="I82" s="2">
        <v>91</v>
      </c>
      <c r="J82" s="2">
        <v>91</v>
      </c>
      <c r="K82" s="2">
        <v>93</v>
      </c>
      <c r="L82" s="2">
        <v>92</v>
      </c>
      <c r="M82" s="2">
        <v>71</v>
      </c>
      <c r="N82" s="2">
        <v>89</v>
      </c>
      <c r="O82" s="4">
        <v>79</v>
      </c>
      <c r="P82" s="4">
        <v>83</v>
      </c>
      <c r="Q82" s="4">
        <v>94</v>
      </c>
      <c r="R82" s="4">
        <v>85</v>
      </c>
      <c r="S82" s="4">
        <v>71</v>
      </c>
      <c r="T82" s="4">
        <v>88</v>
      </c>
      <c r="U82" s="4">
        <v>72</v>
      </c>
      <c r="V82" s="4">
        <v>85</v>
      </c>
      <c r="W82" s="4" t="s">
        <v>358</v>
      </c>
      <c r="X82" s="4"/>
      <c r="Y82" s="4"/>
      <c r="Z82" s="4"/>
      <c r="AA82" s="4"/>
      <c r="AB82" s="4"/>
      <c r="AC82" s="4"/>
      <c r="AD82" s="4"/>
      <c r="AE82" s="8">
        <f>(G82*5+H82*2+I82*2+J82*3+K82*3+L82*0+M82*2+N82*2+O82*3+P82*1+Q82*4+R82*5+S82*3+T82*0+U82*2+V82*3)/40</f>
        <v>85.275000000000006</v>
      </c>
    </row>
    <row r="83" spans="1:31" x14ac:dyDescent="0.2">
      <c r="A83" s="2">
        <v>17</v>
      </c>
      <c r="B83" s="2">
        <v>82</v>
      </c>
      <c r="C83" s="2">
        <v>2021112055</v>
      </c>
      <c r="D83" s="2" t="s">
        <v>97</v>
      </c>
      <c r="E83" s="2" t="s">
        <v>15</v>
      </c>
      <c r="F83" s="2" t="s">
        <v>81</v>
      </c>
      <c r="G83" s="2">
        <v>94</v>
      </c>
      <c r="H83" s="2">
        <v>76</v>
      </c>
      <c r="I83" s="2">
        <v>87</v>
      </c>
      <c r="J83" s="2">
        <v>91</v>
      </c>
      <c r="K83" s="2">
        <v>86</v>
      </c>
      <c r="L83" s="2">
        <v>94</v>
      </c>
      <c r="M83" s="2">
        <v>81</v>
      </c>
      <c r="N83" s="2">
        <v>90</v>
      </c>
      <c r="O83" s="4">
        <v>87</v>
      </c>
      <c r="P83" s="4">
        <v>86</v>
      </c>
      <c r="Q83" s="4">
        <v>78</v>
      </c>
      <c r="R83" s="4">
        <v>88</v>
      </c>
      <c r="S83" s="4">
        <v>88</v>
      </c>
      <c r="T83" s="4">
        <v>86</v>
      </c>
      <c r="U83" s="4">
        <v>75</v>
      </c>
      <c r="V83" s="4">
        <v>75</v>
      </c>
      <c r="W83" s="4">
        <v>87</v>
      </c>
      <c r="X83" s="4"/>
      <c r="Y83" s="4"/>
      <c r="Z83" s="4"/>
      <c r="AA83" s="4"/>
      <c r="AB83" s="4"/>
      <c r="AC83" s="4"/>
      <c r="AD83" s="4"/>
      <c r="AE83" s="8">
        <f>(G83*5+H83*2+I83*2+J83*3+K83*3+L83*0+M83*2+N83*2+O83*3+P83*1+Q83*4+R83*5+S83*3+T83*0+U83*2+V83*3+W83*2)/42</f>
        <v>85.261904761904759</v>
      </c>
    </row>
    <row r="84" spans="1:31" x14ac:dyDescent="0.2">
      <c r="A84" s="2">
        <v>29</v>
      </c>
      <c r="B84" s="2">
        <v>83</v>
      </c>
      <c r="C84" s="2">
        <v>2021111873</v>
      </c>
      <c r="D84" s="2" t="s">
        <v>260</v>
      </c>
      <c r="E84" s="2" t="s">
        <v>15</v>
      </c>
      <c r="F84" s="2" t="s">
        <v>232</v>
      </c>
      <c r="G84" s="2">
        <v>79</v>
      </c>
      <c r="H84" s="2">
        <v>74</v>
      </c>
      <c r="I84" s="2">
        <v>89</v>
      </c>
      <c r="J84" s="2">
        <v>84</v>
      </c>
      <c r="K84" s="2">
        <v>83</v>
      </c>
      <c r="L84" s="2">
        <v>83</v>
      </c>
      <c r="M84" s="2">
        <v>89</v>
      </c>
      <c r="N84" s="2">
        <v>86</v>
      </c>
      <c r="O84" s="2">
        <v>99</v>
      </c>
      <c r="P84" s="2">
        <v>89</v>
      </c>
      <c r="Q84" s="2">
        <v>76</v>
      </c>
      <c r="R84" s="2">
        <v>89</v>
      </c>
      <c r="S84" s="2">
        <v>84</v>
      </c>
      <c r="T84" s="2">
        <v>83</v>
      </c>
      <c r="U84" s="2">
        <v>93</v>
      </c>
      <c r="V84" s="2">
        <v>87</v>
      </c>
      <c r="W84" s="5">
        <v>86</v>
      </c>
      <c r="X84" s="4"/>
      <c r="Y84" s="4"/>
      <c r="Z84" s="4"/>
      <c r="AA84" s="4"/>
      <c r="AB84" s="4"/>
      <c r="AC84" s="4"/>
      <c r="AD84" s="4"/>
      <c r="AE84" s="8">
        <f>(G84*5+H84*2+I84*2+J84*3+K84*3+L84*0+M84*2+N84*2+O84*3+P84*1+Q84*4+R84*5+S84*3+T84*0+U84*2+V84*3+W84*2)/42</f>
        <v>85.19047619047619</v>
      </c>
    </row>
    <row r="85" spans="1:31" x14ac:dyDescent="0.2">
      <c r="A85" s="2">
        <v>7</v>
      </c>
      <c r="B85" s="2">
        <v>84</v>
      </c>
      <c r="C85" s="2">
        <v>2021111884</v>
      </c>
      <c r="D85" s="2" t="s">
        <v>269</v>
      </c>
      <c r="E85" s="2" t="s">
        <v>15</v>
      </c>
      <c r="F85" s="2" t="s">
        <v>263</v>
      </c>
      <c r="G85" s="2">
        <v>81</v>
      </c>
      <c r="H85" s="2">
        <v>73</v>
      </c>
      <c r="I85" s="2">
        <v>87</v>
      </c>
      <c r="J85" s="2">
        <v>88</v>
      </c>
      <c r="K85" s="2">
        <v>85</v>
      </c>
      <c r="L85" s="2">
        <v>88</v>
      </c>
      <c r="M85" s="2">
        <v>83</v>
      </c>
      <c r="N85" s="2">
        <v>95</v>
      </c>
      <c r="O85" s="4">
        <v>90</v>
      </c>
      <c r="P85" s="4">
        <v>89</v>
      </c>
      <c r="Q85" s="4">
        <v>76</v>
      </c>
      <c r="R85" s="4">
        <v>91</v>
      </c>
      <c r="S85" s="4">
        <v>86</v>
      </c>
      <c r="T85" s="4">
        <v>94</v>
      </c>
      <c r="U85" s="4">
        <v>86</v>
      </c>
      <c r="V85" s="4">
        <v>86</v>
      </c>
      <c r="W85" s="4" t="s">
        <v>358</v>
      </c>
      <c r="X85" s="4"/>
      <c r="Y85" s="4"/>
      <c r="Z85" s="4"/>
      <c r="AA85" s="4"/>
      <c r="AB85" s="4"/>
      <c r="AC85" s="4"/>
      <c r="AD85" s="4"/>
      <c r="AE85" s="8">
        <f>(G85*5+H85*2+I85*2+J85*3+K85*3+L85*0+M85*2+N85*2+O85*3+P85*1+Q85*4+R85*5+S85*3+T85*0+U85*2+V85*3)/40</f>
        <v>85.15</v>
      </c>
    </row>
    <row r="86" spans="1:31" x14ac:dyDescent="0.2">
      <c r="A86" s="2">
        <v>4</v>
      </c>
      <c r="B86" s="2">
        <v>85</v>
      </c>
      <c r="C86" s="2">
        <v>2021111942</v>
      </c>
      <c r="D86" s="2" t="s">
        <v>323</v>
      </c>
      <c r="E86" s="2" t="s">
        <v>15</v>
      </c>
      <c r="F86" s="2" t="s">
        <v>320</v>
      </c>
      <c r="G86" s="2">
        <v>79</v>
      </c>
      <c r="H86" s="2">
        <v>90</v>
      </c>
      <c r="I86" s="2">
        <v>86</v>
      </c>
      <c r="J86" s="2">
        <v>87</v>
      </c>
      <c r="K86" s="2">
        <v>87</v>
      </c>
      <c r="L86" s="2">
        <v>94</v>
      </c>
      <c r="M86" s="2">
        <v>84</v>
      </c>
      <c r="N86" s="2">
        <v>86</v>
      </c>
      <c r="O86" s="4">
        <v>88</v>
      </c>
      <c r="P86" s="4">
        <v>87</v>
      </c>
      <c r="Q86" s="4">
        <v>86</v>
      </c>
      <c r="R86" s="4">
        <v>87</v>
      </c>
      <c r="S86" s="4">
        <v>84</v>
      </c>
      <c r="T86" s="4">
        <v>96</v>
      </c>
      <c r="U86" s="4">
        <v>76</v>
      </c>
      <c r="V86" s="4">
        <v>87</v>
      </c>
      <c r="W86" s="4" t="s">
        <v>358</v>
      </c>
      <c r="X86" s="4"/>
      <c r="Y86" s="4"/>
      <c r="Z86" s="4"/>
      <c r="AA86" s="4"/>
      <c r="AB86" s="4"/>
      <c r="AC86" s="4"/>
      <c r="AD86" s="4"/>
      <c r="AE86" s="8">
        <f>(G86*5+H86*2+I86*2+J86*3+K86*3+L86*0+M86*2+N86*2+O86*3+P86*1+Q86*4+R86*5+S86*3+T86*0+U86*2+V86*3)/40</f>
        <v>85.1</v>
      </c>
    </row>
    <row r="87" spans="1:31" x14ac:dyDescent="0.2">
      <c r="A87" s="2">
        <v>17</v>
      </c>
      <c r="B87" s="2">
        <v>86</v>
      </c>
      <c r="C87" s="2">
        <v>2021112180</v>
      </c>
      <c r="D87" s="2" t="s">
        <v>189</v>
      </c>
      <c r="E87" s="2" t="s">
        <v>15</v>
      </c>
      <c r="F87" s="2" t="s">
        <v>173</v>
      </c>
      <c r="G87" s="2">
        <v>86</v>
      </c>
      <c r="H87" s="2">
        <v>68</v>
      </c>
      <c r="I87" s="2">
        <v>92</v>
      </c>
      <c r="J87" s="2">
        <v>83</v>
      </c>
      <c r="K87" s="2">
        <v>87</v>
      </c>
      <c r="L87" s="2">
        <v>92</v>
      </c>
      <c r="M87" s="2">
        <v>77</v>
      </c>
      <c r="N87" s="2">
        <v>90</v>
      </c>
      <c r="O87" s="4">
        <v>82</v>
      </c>
      <c r="P87" s="4">
        <v>84</v>
      </c>
      <c r="Q87" s="4">
        <v>91</v>
      </c>
      <c r="R87" s="4">
        <v>94</v>
      </c>
      <c r="S87" s="4">
        <v>83</v>
      </c>
      <c r="T87" s="4">
        <v>88</v>
      </c>
      <c r="U87" s="4">
        <v>76</v>
      </c>
      <c r="V87" s="4">
        <v>80</v>
      </c>
      <c r="W87" s="4">
        <v>86</v>
      </c>
      <c r="X87" s="4"/>
      <c r="Y87" s="4"/>
      <c r="Z87" s="4"/>
      <c r="AA87" s="4"/>
      <c r="AB87" s="4"/>
      <c r="AC87" s="4"/>
      <c r="AD87" s="4"/>
      <c r="AE87" s="8">
        <f>(G87*5+H87*2+I87*2+J87*3+K87*3+L87*0+M87*2+N87*2+O87*3+P87*1+Q87*4+R87*5+S87*3+T87*0+U87*2+V87*3+W87*2)/42</f>
        <v>85.023809523809518</v>
      </c>
    </row>
    <row r="88" spans="1:31" x14ac:dyDescent="0.2">
      <c r="A88" s="2">
        <v>2</v>
      </c>
      <c r="B88" s="2">
        <v>87</v>
      </c>
      <c r="C88" s="2">
        <v>2021111877</v>
      </c>
      <c r="D88" s="2" t="s">
        <v>264</v>
      </c>
      <c r="E88" s="2" t="s">
        <v>15</v>
      </c>
      <c r="F88" s="2" t="s">
        <v>263</v>
      </c>
      <c r="G88" s="2">
        <v>78</v>
      </c>
      <c r="H88" s="2">
        <v>63</v>
      </c>
      <c r="I88" s="2">
        <v>85</v>
      </c>
      <c r="J88" s="2">
        <v>85</v>
      </c>
      <c r="K88" s="2">
        <v>86</v>
      </c>
      <c r="L88" s="2">
        <v>93</v>
      </c>
      <c r="M88" s="2">
        <v>78</v>
      </c>
      <c r="N88" s="2">
        <v>91</v>
      </c>
      <c r="O88" s="4">
        <v>93</v>
      </c>
      <c r="P88" s="4">
        <v>86</v>
      </c>
      <c r="Q88" s="4">
        <v>87</v>
      </c>
      <c r="R88" s="4">
        <v>95</v>
      </c>
      <c r="S88" s="4">
        <v>86</v>
      </c>
      <c r="T88" s="4">
        <v>93</v>
      </c>
      <c r="U88" s="4">
        <v>75</v>
      </c>
      <c r="V88" s="4">
        <v>81</v>
      </c>
      <c r="W88" s="4">
        <v>97</v>
      </c>
      <c r="X88" s="4"/>
      <c r="Y88" s="4"/>
      <c r="Z88" s="4"/>
      <c r="AA88" s="4"/>
      <c r="AB88" s="4"/>
      <c r="AC88" s="4"/>
      <c r="AD88" s="4"/>
      <c r="AE88" s="8">
        <f>(G88*5+H88*2+I88*2+J88*3+K88*3+L88*0+M88*2+N88*2+O88*3+P88*1+Q88*4+R88*5+S88*3+T88*0+U88*2+V88*3+W88*2)/42</f>
        <v>85</v>
      </c>
    </row>
    <row r="89" spans="1:31" x14ac:dyDescent="0.2">
      <c r="A89" s="2">
        <v>15</v>
      </c>
      <c r="B89" s="2">
        <v>88</v>
      </c>
      <c r="C89" s="2">
        <v>2021112114</v>
      </c>
      <c r="D89" s="2" t="s">
        <v>157</v>
      </c>
      <c r="E89" s="2" t="s">
        <v>15</v>
      </c>
      <c r="F89" s="2" t="s">
        <v>143</v>
      </c>
      <c r="G89" s="2">
        <v>90</v>
      </c>
      <c r="H89" s="2">
        <v>73</v>
      </c>
      <c r="I89" s="2">
        <v>97</v>
      </c>
      <c r="J89" s="2">
        <v>90</v>
      </c>
      <c r="K89" s="2">
        <v>77</v>
      </c>
      <c r="L89" s="2">
        <v>92</v>
      </c>
      <c r="M89" s="2">
        <v>85</v>
      </c>
      <c r="N89" s="2">
        <v>86</v>
      </c>
      <c r="O89" s="4">
        <v>81</v>
      </c>
      <c r="P89" s="4">
        <v>86</v>
      </c>
      <c r="Q89" s="4">
        <v>88</v>
      </c>
      <c r="R89" s="4">
        <v>87</v>
      </c>
      <c r="S89" s="4">
        <v>80</v>
      </c>
      <c r="T89" s="4">
        <v>93</v>
      </c>
      <c r="U89" s="4">
        <v>77</v>
      </c>
      <c r="V89" s="4">
        <v>87</v>
      </c>
      <c r="W89" s="4">
        <v>83</v>
      </c>
      <c r="X89" s="4"/>
      <c r="Y89" s="4"/>
      <c r="Z89" s="4"/>
      <c r="AA89" s="4"/>
      <c r="AB89" s="4"/>
      <c r="AC89" s="4"/>
      <c r="AD89" s="4"/>
      <c r="AE89" s="8">
        <f>(G89*5+H89*2+I89*2+J89*3+K89*3+L89*0+M89*2+N89*2+O89*3+P89*1+Q89*4+R89*5+S89*3+T89*0+U89*2+V89*3+W89*2)/42</f>
        <v>85</v>
      </c>
    </row>
    <row r="90" spans="1:31" x14ac:dyDescent="0.2">
      <c r="A90" s="2">
        <v>19</v>
      </c>
      <c r="B90" s="2">
        <v>89</v>
      </c>
      <c r="C90" s="2">
        <v>2021111897</v>
      </c>
      <c r="D90" s="2" t="s">
        <v>281</v>
      </c>
      <c r="E90" s="2" t="s">
        <v>15</v>
      </c>
      <c r="F90" s="2" t="s">
        <v>263</v>
      </c>
      <c r="G90" s="2">
        <v>82</v>
      </c>
      <c r="H90" s="2">
        <v>83</v>
      </c>
      <c r="I90" s="2">
        <v>94</v>
      </c>
      <c r="J90" s="2">
        <v>86</v>
      </c>
      <c r="K90" s="2">
        <v>86</v>
      </c>
      <c r="L90" s="2">
        <v>88</v>
      </c>
      <c r="M90" s="2">
        <v>77</v>
      </c>
      <c r="N90" s="2">
        <v>95</v>
      </c>
      <c r="O90" s="4">
        <v>93</v>
      </c>
      <c r="P90" s="4">
        <v>81</v>
      </c>
      <c r="Q90" s="4">
        <v>72</v>
      </c>
      <c r="R90" s="4">
        <v>92</v>
      </c>
      <c r="S90" s="4">
        <v>88</v>
      </c>
      <c r="T90" s="4">
        <v>94</v>
      </c>
      <c r="U90" s="4">
        <v>72</v>
      </c>
      <c r="V90" s="4">
        <v>84</v>
      </c>
      <c r="W90" s="4">
        <v>88</v>
      </c>
      <c r="X90" s="4"/>
      <c r="Y90" s="4"/>
      <c r="Z90" s="4"/>
      <c r="AA90" s="4"/>
      <c r="AB90" s="4"/>
      <c r="AC90" s="4"/>
      <c r="AD90" s="4"/>
      <c r="AE90" s="8">
        <f>(G90*5+H90*2+I90*2+J90*3+K90*3+L90*0+M90*2+N90*2+O90*3+P90*1+Q90*4+R90*5+S90*3+T90*0+U90*2+V90*3+W90*2)/42</f>
        <v>84.952380952380949</v>
      </c>
    </row>
    <row r="91" spans="1:31" x14ac:dyDescent="0.2">
      <c r="A91" s="2">
        <v>5</v>
      </c>
      <c r="B91" s="2">
        <v>90</v>
      </c>
      <c r="C91" s="2">
        <v>2021111975</v>
      </c>
      <c r="D91" s="2" t="s">
        <v>21</v>
      </c>
      <c r="E91" s="2" t="s">
        <v>15</v>
      </c>
      <c r="F91" s="2" t="s">
        <v>16</v>
      </c>
      <c r="G91" s="2">
        <v>82</v>
      </c>
      <c r="H91" s="2">
        <v>75</v>
      </c>
      <c r="I91" s="2">
        <v>98</v>
      </c>
      <c r="J91" s="2">
        <v>90</v>
      </c>
      <c r="K91" s="2">
        <v>87</v>
      </c>
      <c r="L91" s="2">
        <v>97</v>
      </c>
      <c r="M91" s="2">
        <v>77</v>
      </c>
      <c r="N91" s="2">
        <v>91</v>
      </c>
      <c r="O91" s="4">
        <v>78</v>
      </c>
      <c r="P91" s="4">
        <v>90</v>
      </c>
      <c r="Q91" s="4">
        <v>92</v>
      </c>
      <c r="R91" s="4">
        <v>86</v>
      </c>
      <c r="S91" s="4">
        <v>87</v>
      </c>
      <c r="T91" s="4">
        <v>85</v>
      </c>
      <c r="U91" s="4">
        <v>76</v>
      </c>
      <c r="V91" s="4">
        <v>82</v>
      </c>
      <c r="W91" s="4">
        <v>86</v>
      </c>
      <c r="X91" s="4">
        <v>80.900000000000006</v>
      </c>
      <c r="Y91" s="4"/>
      <c r="Z91" s="4"/>
      <c r="AA91" s="4"/>
      <c r="AB91" s="4"/>
      <c r="AC91" s="4"/>
      <c r="AD91" s="4"/>
      <c r="AE91" s="8">
        <f>(G91*5+H91*2+I91*2+J91*3+K91*3+L91*0+M91*2+N91*2+O91*3+P91*1+Q91*4+R91*5+S91*3+T91*0+U91*2+V91*3+W91*2+X91*2)/44</f>
        <v>84.95</v>
      </c>
    </row>
    <row r="92" spans="1:31" x14ac:dyDescent="0.2">
      <c r="A92" s="2">
        <v>22</v>
      </c>
      <c r="B92" s="2">
        <v>91</v>
      </c>
      <c r="C92" s="2">
        <v>2021111993</v>
      </c>
      <c r="D92" s="2" t="s">
        <v>38</v>
      </c>
      <c r="E92" s="2" t="s">
        <v>15</v>
      </c>
      <c r="F92" s="2" t="s">
        <v>16</v>
      </c>
      <c r="G92" s="2">
        <v>81</v>
      </c>
      <c r="H92" s="2">
        <v>79</v>
      </c>
      <c r="I92" s="2">
        <v>90</v>
      </c>
      <c r="J92" s="2">
        <v>89</v>
      </c>
      <c r="K92" s="2">
        <v>83</v>
      </c>
      <c r="L92" s="2">
        <v>100</v>
      </c>
      <c r="M92" s="2">
        <v>79</v>
      </c>
      <c r="N92" s="2">
        <v>90</v>
      </c>
      <c r="O92" s="4">
        <v>89</v>
      </c>
      <c r="P92" s="4">
        <v>84</v>
      </c>
      <c r="Q92" s="4">
        <v>86</v>
      </c>
      <c r="R92" s="4">
        <v>93</v>
      </c>
      <c r="S92" s="4">
        <v>74</v>
      </c>
      <c r="T92" s="4">
        <v>89</v>
      </c>
      <c r="U92" s="4">
        <v>83</v>
      </c>
      <c r="V92" s="4">
        <v>76</v>
      </c>
      <c r="W92" s="4">
        <v>95</v>
      </c>
      <c r="X92" s="4"/>
      <c r="Y92" s="4"/>
      <c r="Z92" s="4"/>
      <c r="AA92" s="4"/>
      <c r="AB92" s="4"/>
      <c r="AC92" s="4"/>
      <c r="AD92" s="4"/>
      <c r="AE92" s="8">
        <f>(G92*5+H92*2+I92*2+J92*3+K92*3+L92*0+M92*2+N92*2+O92*3+P92*1+Q92*4+R92*5+S92*3+T92*0+U92*2+V92*3+W92*2)/42</f>
        <v>84.833333333333329</v>
      </c>
    </row>
    <row r="93" spans="1:31" x14ac:dyDescent="0.2">
      <c r="A93" s="2">
        <v>13</v>
      </c>
      <c r="B93" s="2">
        <v>92</v>
      </c>
      <c r="C93" s="2">
        <v>2021112079</v>
      </c>
      <c r="D93" s="2" t="s">
        <v>122</v>
      </c>
      <c r="E93" s="2" t="s">
        <v>15</v>
      </c>
      <c r="F93" s="2" t="s">
        <v>110</v>
      </c>
      <c r="G93" s="2">
        <v>81</v>
      </c>
      <c r="H93" s="2">
        <v>91</v>
      </c>
      <c r="I93" s="2">
        <v>81</v>
      </c>
      <c r="J93" s="2">
        <v>90</v>
      </c>
      <c r="K93" s="2">
        <v>89</v>
      </c>
      <c r="L93" s="2">
        <v>96</v>
      </c>
      <c r="M93" s="2">
        <v>84</v>
      </c>
      <c r="N93" s="2">
        <v>87</v>
      </c>
      <c r="O93" s="4">
        <v>90</v>
      </c>
      <c r="P93" s="4">
        <v>89</v>
      </c>
      <c r="Q93" s="4">
        <v>86</v>
      </c>
      <c r="R93" s="4">
        <v>79</v>
      </c>
      <c r="S93" s="4">
        <v>82</v>
      </c>
      <c r="T93" s="4">
        <v>93</v>
      </c>
      <c r="U93" s="4">
        <v>83</v>
      </c>
      <c r="V93" s="4">
        <v>77</v>
      </c>
      <c r="W93" s="4">
        <v>95</v>
      </c>
      <c r="X93" s="4"/>
      <c r="Y93" s="4"/>
      <c r="Z93" s="4"/>
      <c r="AA93" s="4"/>
      <c r="AB93" s="4"/>
      <c r="AC93" s="4"/>
      <c r="AD93" s="4"/>
      <c r="AE93" s="8">
        <f>(G93*5+H93*2+I93*2+J93*3+K93*3+L93*0+M93*2+N93*2+O93*3+P93*1+Q93*4+R93*5+S93*3+T93*0+U93*2+V93*3+W93*2)/42</f>
        <v>84.738095238095241</v>
      </c>
    </row>
    <row r="94" spans="1:31" x14ac:dyDescent="0.2">
      <c r="A94" s="2">
        <v>18</v>
      </c>
      <c r="B94" s="2">
        <v>93</v>
      </c>
      <c r="C94" s="2">
        <v>2021111989</v>
      </c>
      <c r="D94" s="2" t="s">
        <v>34</v>
      </c>
      <c r="E94" s="2" t="s">
        <v>15</v>
      </c>
      <c r="F94" s="2" t="s">
        <v>16</v>
      </c>
      <c r="G94" s="2">
        <v>77</v>
      </c>
      <c r="H94" s="2">
        <v>76</v>
      </c>
      <c r="I94" s="2">
        <v>88</v>
      </c>
      <c r="J94" s="2">
        <v>91</v>
      </c>
      <c r="K94" s="2">
        <v>90</v>
      </c>
      <c r="L94" s="2">
        <v>98</v>
      </c>
      <c r="M94" s="2">
        <v>91</v>
      </c>
      <c r="N94" s="2">
        <v>86</v>
      </c>
      <c r="O94" s="4">
        <v>87</v>
      </c>
      <c r="P94" s="4">
        <v>81</v>
      </c>
      <c r="Q94" s="4">
        <v>96</v>
      </c>
      <c r="R94" s="4">
        <v>84</v>
      </c>
      <c r="S94" s="4">
        <v>84</v>
      </c>
      <c r="T94" s="4">
        <v>80</v>
      </c>
      <c r="U94" s="4">
        <v>79</v>
      </c>
      <c r="V94" s="4">
        <v>76</v>
      </c>
      <c r="W94" s="4">
        <v>80</v>
      </c>
      <c r="X94" s="4"/>
      <c r="Y94" s="4"/>
      <c r="Z94" s="4"/>
      <c r="AA94" s="4"/>
      <c r="AB94" s="4"/>
      <c r="AC94" s="4"/>
      <c r="AD94" s="4"/>
      <c r="AE94" s="8">
        <f>(G94*5+H94*2+I94*2+J94*3+K94*3+L94*0+M94*2+N94*2+O94*3+P94*1+Q94*4+R94*5+S94*3+T94*0+U94*2+V94*3+W94*2)/42</f>
        <v>84.61904761904762</v>
      </c>
    </row>
    <row r="95" spans="1:31" x14ac:dyDescent="0.2">
      <c r="A95" s="2">
        <v>8</v>
      </c>
      <c r="B95" s="2">
        <v>94</v>
      </c>
      <c r="C95" s="2">
        <v>2021111946</v>
      </c>
      <c r="D95" s="2" t="s">
        <v>327</v>
      </c>
      <c r="E95" s="2" t="s">
        <v>15</v>
      </c>
      <c r="F95" s="2" t="s">
        <v>320</v>
      </c>
      <c r="G95" s="2">
        <v>87</v>
      </c>
      <c r="H95" s="2">
        <v>85</v>
      </c>
      <c r="I95" s="2">
        <v>84</v>
      </c>
      <c r="J95" s="2">
        <v>90</v>
      </c>
      <c r="K95" s="2">
        <v>92</v>
      </c>
      <c r="L95" s="2">
        <v>95</v>
      </c>
      <c r="M95" s="2">
        <v>85</v>
      </c>
      <c r="N95" s="2">
        <v>88</v>
      </c>
      <c r="O95" s="4">
        <v>81</v>
      </c>
      <c r="P95" s="4">
        <v>86</v>
      </c>
      <c r="Q95" s="4">
        <v>80</v>
      </c>
      <c r="R95" s="4">
        <v>85</v>
      </c>
      <c r="S95" s="4">
        <v>80</v>
      </c>
      <c r="T95" s="4">
        <v>94</v>
      </c>
      <c r="U95" s="4">
        <v>74</v>
      </c>
      <c r="V95" s="4">
        <v>82</v>
      </c>
      <c r="W95" s="4">
        <v>90</v>
      </c>
      <c r="X95" s="4"/>
      <c r="Y95" s="4"/>
      <c r="Z95" s="4"/>
      <c r="AA95" s="4"/>
      <c r="AB95" s="4"/>
      <c r="AC95" s="4"/>
      <c r="AD95" s="4"/>
      <c r="AE95" s="8">
        <f>(G95*5+H95*2+I95*2+J95*3+K95*3+L95*0+M95*2+N95*2+O95*3+P95*1+Q95*4+R95*5+S95*3+T95*0+U95*2+V95*3+W95*2)/42</f>
        <v>84.595238095238102</v>
      </c>
    </row>
    <row r="96" spans="1:31" x14ac:dyDescent="0.2">
      <c r="A96" s="2">
        <v>18</v>
      </c>
      <c r="B96" s="2">
        <v>95</v>
      </c>
      <c r="C96" s="2">
        <v>2021112021</v>
      </c>
      <c r="D96" s="2" t="s">
        <v>66</v>
      </c>
      <c r="E96" s="2" t="s">
        <v>15</v>
      </c>
      <c r="F96" s="2" t="s">
        <v>49</v>
      </c>
      <c r="G96" s="2">
        <v>94</v>
      </c>
      <c r="H96" s="2">
        <v>86</v>
      </c>
      <c r="I96" s="2">
        <v>88</v>
      </c>
      <c r="J96" s="2">
        <v>90</v>
      </c>
      <c r="K96" s="2">
        <v>88</v>
      </c>
      <c r="L96" s="2">
        <v>90</v>
      </c>
      <c r="M96" s="2">
        <v>71</v>
      </c>
      <c r="N96" s="2">
        <v>84</v>
      </c>
      <c r="O96" s="4">
        <v>96</v>
      </c>
      <c r="P96" s="4">
        <v>85</v>
      </c>
      <c r="Q96" s="4">
        <v>92</v>
      </c>
      <c r="R96" s="4">
        <v>84</v>
      </c>
      <c r="S96" s="4">
        <v>74</v>
      </c>
      <c r="T96" s="4">
        <v>92</v>
      </c>
      <c r="U96" s="4">
        <v>70</v>
      </c>
      <c r="V96" s="4">
        <v>75</v>
      </c>
      <c r="W96" s="4">
        <v>69</v>
      </c>
      <c r="X96" s="4"/>
      <c r="Y96" s="4"/>
      <c r="Z96" s="4"/>
      <c r="AA96" s="4"/>
      <c r="AB96" s="4"/>
      <c r="AC96" s="4"/>
      <c r="AD96" s="4"/>
      <c r="AE96" s="8">
        <f>(G96*5+H96*2+I96*2+J96*3+K96*3+L96*0+M96*2+N96*2+O96*3+P96*1+Q96*4+R96*5+S96*3+T96*0+U96*2+V96*3+W96*2)/42</f>
        <v>84.476190476190482</v>
      </c>
    </row>
    <row r="97" spans="1:31" x14ac:dyDescent="0.2">
      <c r="A97" s="2">
        <v>24</v>
      </c>
      <c r="B97" s="2">
        <v>96</v>
      </c>
      <c r="C97" s="2">
        <v>2021112027</v>
      </c>
      <c r="D97" s="2" t="s">
        <v>72</v>
      </c>
      <c r="E97" s="2" t="s">
        <v>15</v>
      </c>
      <c r="F97" s="2" t="s">
        <v>49</v>
      </c>
      <c r="G97" s="2">
        <v>78</v>
      </c>
      <c r="H97" s="2">
        <v>84</v>
      </c>
      <c r="I97" s="2">
        <v>90</v>
      </c>
      <c r="J97" s="2">
        <v>91</v>
      </c>
      <c r="K97" s="2">
        <v>84</v>
      </c>
      <c r="L97" s="2">
        <v>96</v>
      </c>
      <c r="M97" s="2">
        <v>90</v>
      </c>
      <c r="N97" s="2">
        <v>93</v>
      </c>
      <c r="O97" s="4">
        <v>84</v>
      </c>
      <c r="P97" s="4">
        <v>92</v>
      </c>
      <c r="Q97" s="4">
        <v>85</v>
      </c>
      <c r="R97" s="4">
        <v>81</v>
      </c>
      <c r="S97" s="4">
        <v>82</v>
      </c>
      <c r="T97" s="4">
        <v>82</v>
      </c>
      <c r="U97" s="4">
        <v>87</v>
      </c>
      <c r="V97" s="4">
        <v>71</v>
      </c>
      <c r="W97" s="4">
        <v>95</v>
      </c>
      <c r="X97" s="4"/>
      <c r="Y97" s="4"/>
      <c r="Z97" s="4"/>
      <c r="AA97" s="4"/>
      <c r="AB97" s="4"/>
      <c r="AC97" s="4"/>
      <c r="AD97" s="4"/>
      <c r="AE97" s="8">
        <f>(G97*5+H97*2+I97*2+J97*3+K97*3+L97*0+M97*2+N97*2+O97*3+P97*1+Q97*4+R97*5+S97*3+T97*0+U97*2+V97*3+W97*2)/42</f>
        <v>84.30952380952381</v>
      </c>
    </row>
    <row r="98" spans="1:31" x14ac:dyDescent="0.2">
      <c r="A98" s="2">
        <v>23</v>
      </c>
      <c r="B98" s="2">
        <v>97</v>
      </c>
      <c r="C98" s="2">
        <v>2021112089</v>
      </c>
      <c r="D98" s="2" t="s">
        <v>132</v>
      </c>
      <c r="E98" s="2" t="s">
        <v>15</v>
      </c>
      <c r="F98" s="2" t="s">
        <v>110</v>
      </c>
      <c r="G98" s="2">
        <v>84</v>
      </c>
      <c r="H98" s="2">
        <v>88</v>
      </c>
      <c r="I98" s="2">
        <v>92</v>
      </c>
      <c r="J98" s="2">
        <v>90</v>
      </c>
      <c r="K98" s="2">
        <v>91</v>
      </c>
      <c r="L98" s="2">
        <v>88</v>
      </c>
      <c r="M98" s="2">
        <v>88</v>
      </c>
      <c r="N98" s="2">
        <v>82</v>
      </c>
      <c r="O98" s="4">
        <v>96</v>
      </c>
      <c r="P98" s="4">
        <v>84</v>
      </c>
      <c r="Q98" s="4">
        <v>67</v>
      </c>
      <c r="R98" s="4">
        <v>86</v>
      </c>
      <c r="S98" s="4">
        <v>87</v>
      </c>
      <c r="T98" s="4">
        <v>92</v>
      </c>
      <c r="U98" s="4">
        <v>68</v>
      </c>
      <c r="V98" s="4">
        <v>77</v>
      </c>
      <c r="W98" s="4">
        <v>89</v>
      </c>
      <c r="X98" s="4"/>
      <c r="Y98" s="4"/>
      <c r="Z98" s="4"/>
      <c r="AA98" s="4"/>
      <c r="AB98" s="4"/>
      <c r="AC98" s="4"/>
      <c r="AD98" s="4"/>
      <c r="AE98" s="8">
        <f>(G98*5+H98*2+I98*2+J98*3+K98*3+L98*0+M98*2+N98*2+O98*3+P98*1+Q98*4+R98*5+S98*3+T98*0+U98*2+V98*3+W98*2)/42</f>
        <v>84.261904761904759</v>
      </c>
    </row>
    <row r="99" spans="1:31" x14ac:dyDescent="0.2">
      <c r="A99" s="2">
        <v>17</v>
      </c>
      <c r="B99" s="2">
        <v>98</v>
      </c>
      <c r="C99" s="2">
        <v>2021111895</v>
      </c>
      <c r="D99" s="2" t="s">
        <v>279</v>
      </c>
      <c r="E99" s="2" t="s">
        <v>15</v>
      </c>
      <c r="F99" s="2" t="s">
        <v>263</v>
      </c>
      <c r="G99" s="2">
        <v>78</v>
      </c>
      <c r="H99" s="2">
        <v>76</v>
      </c>
      <c r="I99" s="2">
        <v>92</v>
      </c>
      <c r="J99" s="2">
        <v>84</v>
      </c>
      <c r="K99" s="2">
        <v>84</v>
      </c>
      <c r="L99" s="2">
        <v>89</v>
      </c>
      <c r="M99" s="2">
        <v>77</v>
      </c>
      <c r="N99" s="2">
        <v>93</v>
      </c>
      <c r="O99" s="4">
        <v>89</v>
      </c>
      <c r="P99" s="4">
        <v>80</v>
      </c>
      <c r="Q99" s="4">
        <v>83</v>
      </c>
      <c r="R99" s="4">
        <v>87</v>
      </c>
      <c r="S99" s="4">
        <v>92</v>
      </c>
      <c r="T99" s="4">
        <v>94</v>
      </c>
      <c r="U99" s="4">
        <v>77</v>
      </c>
      <c r="V99" s="4">
        <v>85</v>
      </c>
      <c r="W99" s="4" t="s">
        <v>358</v>
      </c>
      <c r="X99" s="4"/>
      <c r="Y99" s="4"/>
      <c r="Z99" s="4"/>
      <c r="AA99" s="4"/>
      <c r="AB99" s="4"/>
      <c r="AC99" s="4"/>
      <c r="AD99" s="4"/>
      <c r="AE99" s="8">
        <f>(G99*5+H99*2+I99*2+J99*3+K99*3+L99*0+M99*2+N99*2+O99*3+P99*1+Q99*4+R99*5+S99*3+T99*0+U99*2+V99*3)/40</f>
        <v>84.224999999999994</v>
      </c>
    </row>
    <row r="100" spans="1:31" x14ac:dyDescent="0.2">
      <c r="A100" s="2">
        <v>26</v>
      </c>
      <c r="B100" s="2">
        <v>99</v>
      </c>
      <c r="C100" s="2">
        <v>2021112092</v>
      </c>
      <c r="D100" s="2" t="s">
        <v>135</v>
      </c>
      <c r="E100" s="2" t="s">
        <v>19</v>
      </c>
      <c r="F100" s="2" t="s">
        <v>110</v>
      </c>
      <c r="G100" s="2">
        <v>86</v>
      </c>
      <c r="H100" s="2">
        <v>65</v>
      </c>
      <c r="I100" s="2">
        <v>96</v>
      </c>
      <c r="J100" s="2">
        <v>91</v>
      </c>
      <c r="K100" s="2">
        <v>88</v>
      </c>
      <c r="L100" s="2">
        <v>100</v>
      </c>
      <c r="M100" s="2">
        <v>77</v>
      </c>
      <c r="N100" s="2">
        <v>85</v>
      </c>
      <c r="O100" s="4">
        <v>81</v>
      </c>
      <c r="P100" s="4">
        <v>88</v>
      </c>
      <c r="Q100" s="4">
        <v>88</v>
      </c>
      <c r="R100" s="4">
        <v>85</v>
      </c>
      <c r="S100" s="4">
        <v>86</v>
      </c>
      <c r="T100" s="4">
        <v>95</v>
      </c>
      <c r="U100" s="4">
        <v>72</v>
      </c>
      <c r="V100" s="4">
        <v>79</v>
      </c>
      <c r="W100" s="4">
        <v>88</v>
      </c>
      <c r="X100" s="4"/>
      <c r="Y100" s="4"/>
      <c r="Z100" s="4"/>
      <c r="AA100" s="4"/>
      <c r="AB100" s="4"/>
      <c r="AC100" s="4"/>
      <c r="AD100" s="4"/>
      <c r="AE100" s="8">
        <f>(G100*5+H100*2+I100*2+J100*3+K100*3+L100*0+M100*2+N100*2+O100*3+P100*1+Q100*4+R100*5+S100*3+T100*0+U100*2+V100*3+W100*2)/42</f>
        <v>84.19047619047619</v>
      </c>
    </row>
    <row r="101" spans="1:31" x14ac:dyDescent="0.2">
      <c r="A101" s="2">
        <v>4</v>
      </c>
      <c r="B101" s="2">
        <v>100</v>
      </c>
      <c r="C101" s="2">
        <v>2021111909</v>
      </c>
      <c r="D101" s="2" t="s">
        <v>295</v>
      </c>
      <c r="E101" s="2" t="s">
        <v>15</v>
      </c>
      <c r="F101" s="2" t="s">
        <v>292</v>
      </c>
      <c r="G101" s="2">
        <v>85</v>
      </c>
      <c r="H101" s="2">
        <v>86</v>
      </c>
      <c r="I101" s="2">
        <v>86</v>
      </c>
      <c r="J101" s="2">
        <v>80</v>
      </c>
      <c r="K101" s="2">
        <v>92</v>
      </c>
      <c r="L101" s="2">
        <v>89</v>
      </c>
      <c r="M101" s="2">
        <v>83</v>
      </c>
      <c r="N101" s="2">
        <v>95</v>
      </c>
      <c r="O101" s="4">
        <v>86</v>
      </c>
      <c r="P101" s="4">
        <v>80</v>
      </c>
      <c r="Q101" s="4">
        <v>88</v>
      </c>
      <c r="R101" s="4">
        <v>79</v>
      </c>
      <c r="S101" s="4">
        <v>82</v>
      </c>
      <c r="T101" s="4">
        <v>93</v>
      </c>
      <c r="U101" s="4">
        <v>75</v>
      </c>
      <c r="V101" s="4">
        <v>80</v>
      </c>
      <c r="W101" s="4" t="s">
        <v>358</v>
      </c>
      <c r="X101" s="4"/>
      <c r="Y101" s="4"/>
      <c r="Z101" s="4"/>
      <c r="AA101" s="4"/>
      <c r="AB101" s="4"/>
      <c r="AC101" s="4"/>
      <c r="AD101" s="4"/>
      <c r="AE101" s="8">
        <f>(G101*5+H101*2+I101*2+J101*3+K101*3+L101*0+M101*2+N101*2+O101*3+P101*1+Q101*4+R101*5+S101*3+T101*0+U101*2+V101*3)/40</f>
        <v>84.05</v>
      </c>
    </row>
    <row r="102" spans="1:31" x14ac:dyDescent="0.2">
      <c r="A102" s="2">
        <v>10</v>
      </c>
      <c r="B102" s="2">
        <v>101</v>
      </c>
      <c r="C102" s="2">
        <v>2021112047</v>
      </c>
      <c r="D102" s="2" t="s">
        <v>90</v>
      </c>
      <c r="E102" s="2" t="s">
        <v>15</v>
      </c>
      <c r="F102" s="2" t="s">
        <v>81</v>
      </c>
      <c r="G102" s="2">
        <v>71</v>
      </c>
      <c r="H102" s="2">
        <v>89</v>
      </c>
      <c r="I102" s="2">
        <v>91</v>
      </c>
      <c r="J102" s="2">
        <v>89</v>
      </c>
      <c r="K102" s="2">
        <v>88</v>
      </c>
      <c r="L102" s="2">
        <v>88</v>
      </c>
      <c r="M102" s="2">
        <v>82</v>
      </c>
      <c r="N102" s="2">
        <v>94</v>
      </c>
      <c r="O102" s="4">
        <v>86</v>
      </c>
      <c r="P102" s="4">
        <v>85</v>
      </c>
      <c r="Q102" s="4">
        <v>79</v>
      </c>
      <c r="R102" s="4">
        <v>89</v>
      </c>
      <c r="S102" s="4">
        <v>82</v>
      </c>
      <c r="T102" s="4">
        <v>93</v>
      </c>
      <c r="U102" s="4">
        <v>72</v>
      </c>
      <c r="V102" s="4">
        <v>82</v>
      </c>
      <c r="W102" s="4">
        <v>92</v>
      </c>
      <c r="X102" s="4"/>
      <c r="Y102" s="4"/>
      <c r="Z102" s="4"/>
      <c r="AA102" s="4"/>
      <c r="AB102" s="4"/>
      <c r="AC102" s="4"/>
      <c r="AD102" s="4"/>
      <c r="AE102" s="8">
        <f>(G102*5+H102*2+I102*2+J102*3+K102*3+L102*0+M102*2+N102*2+O102*3+P102*1+Q102*4+R102*5+S102*3+T102*0+U102*2+V102*3+W102*2)/42</f>
        <v>83.857142857142861</v>
      </c>
    </row>
    <row r="103" spans="1:31" x14ac:dyDescent="0.2">
      <c r="A103" s="2">
        <v>16</v>
      </c>
      <c r="B103" s="2">
        <v>102</v>
      </c>
      <c r="C103" s="2">
        <v>2021111859</v>
      </c>
      <c r="D103" s="2" t="s">
        <v>247</v>
      </c>
      <c r="E103" s="2" t="s">
        <v>15</v>
      </c>
      <c r="F103" s="2" t="s">
        <v>232</v>
      </c>
      <c r="G103" s="2">
        <v>87</v>
      </c>
      <c r="H103" s="2">
        <v>84</v>
      </c>
      <c r="I103" s="2">
        <v>86</v>
      </c>
      <c r="J103" s="2">
        <v>88</v>
      </c>
      <c r="K103" s="2">
        <v>81</v>
      </c>
      <c r="L103" s="2">
        <v>95</v>
      </c>
      <c r="M103" s="2">
        <v>85</v>
      </c>
      <c r="N103" s="2">
        <v>86</v>
      </c>
      <c r="O103" s="2">
        <v>84</v>
      </c>
      <c r="P103" s="2">
        <v>77</v>
      </c>
      <c r="Q103" s="2">
        <v>82</v>
      </c>
      <c r="R103" s="2">
        <v>85</v>
      </c>
      <c r="S103" s="2">
        <v>70</v>
      </c>
      <c r="T103" s="2">
        <v>95</v>
      </c>
      <c r="U103" s="2">
        <v>82</v>
      </c>
      <c r="V103" s="2">
        <v>85</v>
      </c>
      <c r="W103" s="5">
        <v>93</v>
      </c>
      <c r="X103" s="4"/>
      <c r="Y103" s="4"/>
      <c r="Z103" s="4"/>
      <c r="AA103" s="4"/>
      <c r="AB103" s="4"/>
      <c r="AC103" s="4"/>
      <c r="AD103" s="4"/>
      <c r="AE103" s="8">
        <f>(G103*5+H103*2+I103*2+J103*3+K103*3+L103*0+M103*2+N103*2+O103*3+P103*1+Q103*4+R103*5+S103*3+T103*0+U103*2+V103*3+W103*2)/42</f>
        <v>83.833333333333329</v>
      </c>
    </row>
    <row r="104" spans="1:31" x14ac:dyDescent="0.2">
      <c r="A104" s="2">
        <v>12</v>
      </c>
      <c r="B104" s="2">
        <v>103</v>
      </c>
      <c r="C104" s="2">
        <v>2021111983</v>
      </c>
      <c r="D104" s="2" t="s">
        <v>28</v>
      </c>
      <c r="E104" s="2" t="s">
        <v>15</v>
      </c>
      <c r="F104" s="2" t="s">
        <v>16</v>
      </c>
      <c r="G104" s="2">
        <v>88</v>
      </c>
      <c r="H104" s="2">
        <v>72</v>
      </c>
      <c r="I104" s="2">
        <v>88</v>
      </c>
      <c r="J104" s="2">
        <v>92</v>
      </c>
      <c r="K104" s="2">
        <v>83</v>
      </c>
      <c r="L104" s="2">
        <v>100</v>
      </c>
      <c r="M104" s="2">
        <v>82</v>
      </c>
      <c r="N104" s="2">
        <v>84</v>
      </c>
      <c r="O104" s="4">
        <v>85</v>
      </c>
      <c r="P104" s="4">
        <v>82</v>
      </c>
      <c r="Q104" s="4">
        <v>91</v>
      </c>
      <c r="R104" s="4">
        <v>78</v>
      </c>
      <c r="S104" s="4">
        <v>75</v>
      </c>
      <c r="T104" s="4">
        <v>88</v>
      </c>
      <c r="U104" s="4">
        <v>83</v>
      </c>
      <c r="V104" s="4">
        <v>77</v>
      </c>
      <c r="W104" s="4">
        <v>95</v>
      </c>
      <c r="X104" s="4"/>
      <c r="Y104" s="4"/>
      <c r="Z104" s="4"/>
      <c r="AA104" s="4"/>
      <c r="AB104" s="4"/>
      <c r="AC104" s="4"/>
      <c r="AD104" s="4"/>
      <c r="AE104" s="8">
        <f>(G104*5+H104*2+I104*2+J104*3+K104*3+L104*0+M104*2+N104*2+O104*3+P104*1+Q104*4+R104*5+S104*3+T104*0+U104*2+V104*3+W104*2)/42</f>
        <v>83.80952380952381</v>
      </c>
    </row>
    <row r="105" spans="1:31" x14ac:dyDescent="0.2">
      <c r="A105" s="2">
        <v>14</v>
      </c>
      <c r="B105" s="2">
        <v>104</v>
      </c>
      <c r="C105" s="2">
        <v>2021111985</v>
      </c>
      <c r="D105" s="2" t="s">
        <v>30</v>
      </c>
      <c r="E105" s="2" t="s">
        <v>15</v>
      </c>
      <c r="F105" s="2" t="s">
        <v>16</v>
      </c>
      <c r="G105" s="2">
        <v>86</v>
      </c>
      <c r="H105" s="2">
        <v>70</v>
      </c>
      <c r="I105" s="2">
        <v>95</v>
      </c>
      <c r="J105" s="2">
        <v>91</v>
      </c>
      <c r="K105" s="2">
        <v>95</v>
      </c>
      <c r="L105" s="2">
        <v>92</v>
      </c>
      <c r="M105" s="2">
        <v>79</v>
      </c>
      <c r="N105" s="2">
        <v>79</v>
      </c>
      <c r="O105" s="4">
        <v>77</v>
      </c>
      <c r="P105" s="4">
        <v>82</v>
      </c>
      <c r="Q105" s="4">
        <v>76</v>
      </c>
      <c r="R105" s="4">
        <v>91</v>
      </c>
      <c r="S105" s="4">
        <v>77</v>
      </c>
      <c r="T105" s="4">
        <v>91</v>
      </c>
      <c r="U105" s="4">
        <v>79</v>
      </c>
      <c r="V105" s="4">
        <v>77</v>
      </c>
      <c r="W105" s="4">
        <v>94</v>
      </c>
      <c r="X105" s="4"/>
      <c r="Y105" s="4"/>
      <c r="Z105" s="4"/>
      <c r="AA105" s="4"/>
      <c r="AB105" s="4"/>
      <c r="AC105" s="4"/>
      <c r="AD105" s="4"/>
      <c r="AE105" s="8">
        <f>(G105*5+H105*2+I105*2+J105*3+K105*3+L105*0+M105*2+N105*2+O105*3+P105*1+Q105*4+R105*5+S105*3+T105*0+U105*2+V105*3+W105*2)/42</f>
        <v>83.666666666666671</v>
      </c>
    </row>
    <row r="106" spans="1:31" x14ac:dyDescent="0.2">
      <c r="A106" s="2">
        <v>21</v>
      </c>
      <c r="B106" s="2">
        <v>105</v>
      </c>
      <c r="C106" s="2">
        <v>2021112087</v>
      </c>
      <c r="D106" s="2" t="s">
        <v>130</v>
      </c>
      <c r="E106" s="2" t="s">
        <v>15</v>
      </c>
      <c r="F106" s="2" t="s">
        <v>110</v>
      </c>
      <c r="G106" s="2">
        <v>80</v>
      </c>
      <c r="H106" s="2">
        <v>83</v>
      </c>
      <c r="I106" s="2">
        <v>82</v>
      </c>
      <c r="J106" s="2">
        <v>89</v>
      </c>
      <c r="K106" s="2">
        <v>86</v>
      </c>
      <c r="L106" s="2">
        <v>96</v>
      </c>
      <c r="M106" s="2">
        <v>78</v>
      </c>
      <c r="N106" s="2">
        <v>82</v>
      </c>
      <c r="O106" s="4">
        <v>89</v>
      </c>
      <c r="P106" s="4">
        <v>83</v>
      </c>
      <c r="Q106" s="4">
        <v>82</v>
      </c>
      <c r="R106" s="4">
        <v>95</v>
      </c>
      <c r="S106" s="4">
        <v>81</v>
      </c>
      <c r="T106" s="4">
        <v>91</v>
      </c>
      <c r="U106" s="4">
        <v>72</v>
      </c>
      <c r="V106" s="4">
        <v>76</v>
      </c>
      <c r="W106" s="4">
        <v>83</v>
      </c>
      <c r="X106" s="4"/>
      <c r="Y106" s="4"/>
      <c r="Z106" s="4"/>
      <c r="AA106" s="4"/>
      <c r="AB106" s="4"/>
      <c r="AC106" s="4"/>
      <c r="AD106" s="4"/>
      <c r="AE106" s="8">
        <f>(G106*5+H106*2+I106*2+J106*3+K106*3+L106*0+M106*2+N106*2+O106*3+P106*1+Q106*4+R106*5+S106*3+T106*0+U106*2+V106*3+W106*2)/42</f>
        <v>83.547619047619051</v>
      </c>
    </row>
    <row r="107" spans="1:31" x14ac:dyDescent="0.2">
      <c r="A107" s="2">
        <v>2</v>
      </c>
      <c r="B107" s="2">
        <v>106</v>
      </c>
      <c r="C107" s="2">
        <v>2021112132</v>
      </c>
      <c r="D107" s="2" t="s">
        <v>204</v>
      </c>
      <c r="E107" s="2" t="s">
        <v>15</v>
      </c>
      <c r="F107" s="2" t="s">
        <v>203</v>
      </c>
      <c r="G107" s="2">
        <v>83</v>
      </c>
      <c r="H107" s="2">
        <v>76</v>
      </c>
      <c r="I107" s="2">
        <v>93</v>
      </c>
      <c r="J107" s="2">
        <v>85</v>
      </c>
      <c r="K107" s="2">
        <v>90</v>
      </c>
      <c r="L107" s="2">
        <v>92</v>
      </c>
      <c r="M107" s="2">
        <v>82</v>
      </c>
      <c r="N107" s="2">
        <v>85</v>
      </c>
      <c r="O107" s="4">
        <v>73</v>
      </c>
      <c r="P107" s="4">
        <v>87</v>
      </c>
      <c r="Q107" s="4">
        <v>80</v>
      </c>
      <c r="R107" s="4">
        <v>80</v>
      </c>
      <c r="S107" s="4">
        <v>93</v>
      </c>
      <c r="T107" s="4">
        <v>88</v>
      </c>
      <c r="U107" s="4">
        <v>78</v>
      </c>
      <c r="V107" s="4">
        <v>85</v>
      </c>
      <c r="W107" s="4">
        <v>90</v>
      </c>
      <c r="X107" s="4"/>
      <c r="Y107" s="4"/>
      <c r="Z107" s="4"/>
      <c r="AA107" s="4"/>
      <c r="AB107" s="4"/>
      <c r="AC107" s="4"/>
      <c r="AD107" s="4"/>
      <c r="AE107" s="8">
        <f>(G107*5+H107*2+I107*2+J107*3+K107*3+L107*0+M107*2+N107*2+O107*3+P107*1+Q107*4+R107*5+S107*3+T107*0+U107*2+V107*3+W107*2)/42</f>
        <v>83.523809523809518</v>
      </c>
    </row>
    <row r="108" spans="1:31" x14ac:dyDescent="0.2">
      <c r="A108" s="2">
        <v>13</v>
      </c>
      <c r="B108" s="2">
        <v>107</v>
      </c>
      <c r="C108" s="2">
        <v>2021112144</v>
      </c>
      <c r="D108" s="2" t="s">
        <v>215</v>
      </c>
      <c r="E108" s="2" t="s">
        <v>15</v>
      </c>
      <c r="F108" s="2" t="s">
        <v>203</v>
      </c>
      <c r="G108" s="2">
        <v>85</v>
      </c>
      <c r="H108" s="2">
        <v>79</v>
      </c>
      <c r="I108" s="2">
        <v>86</v>
      </c>
      <c r="J108" s="2">
        <v>84</v>
      </c>
      <c r="K108" s="2">
        <v>93</v>
      </c>
      <c r="L108" s="2">
        <v>92</v>
      </c>
      <c r="M108" s="2">
        <v>75</v>
      </c>
      <c r="N108" s="2">
        <v>91</v>
      </c>
      <c r="O108" s="4">
        <v>86</v>
      </c>
      <c r="P108" s="4">
        <v>83</v>
      </c>
      <c r="Q108" s="4">
        <v>81</v>
      </c>
      <c r="R108" s="4">
        <v>86</v>
      </c>
      <c r="S108" s="4">
        <v>84</v>
      </c>
      <c r="T108" s="4">
        <v>83</v>
      </c>
      <c r="U108" s="4">
        <v>65</v>
      </c>
      <c r="V108" s="4">
        <v>76</v>
      </c>
      <c r="W108" s="4">
        <v>92</v>
      </c>
      <c r="X108" s="4"/>
      <c r="Y108" s="4"/>
      <c r="Z108" s="4"/>
      <c r="AA108" s="4"/>
      <c r="AB108" s="4"/>
      <c r="AC108" s="4"/>
      <c r="AD108" s="4"/>
      <c r="AE108" s="8">
        <f>(G108*5+H108*2+I108*2+J108*3+K108*3+L108*0+M108*2+N108*2+O108*3+P108*1+Q108*4+R108*5+S108*3+T108*0+U108*2+V108*3+W108*2)/42</f>
        <v>83.5</v>
      </c>
    </row>
    <row r="109" spans="1:31" x14ac:dyDescent="0.2">
      <c r="A109" s="2">
        <v>25</v>
      </c>
      <c r="B109" s="2">
        <v>108</v>
      </c>
      <c r="C109" s="2">
        <v>2021111903</v>
      </c>
      <c r="D109" s="2" t="s">
        <v>287</v>
      </c>
      <c r="E109" s="2" t="s">
        <v>15</v>
      </c>
      <c r="F109" s="2" t="s">
        <v>263</v>
      </c>
      <c r="G109" s="2">
        <v>72</v>
      </c>
      <c r="H109" s="2">
        <v>82</v>
      </c>
      <c r="I109" s="2">
        <v>89</v>
      </c>
      <c r="J109" s="2">
        <v>83</v>
      </c>
      <c r="K109" s="2">
        <v>87</v>
      </c>
      <c r="L109" s="2">
        <v>91</v>
      </c>
      <c r="M109" s="2">
        <v>74</v>
      </c>
      <c r="N109" s="2">
        <v>92</v>
      </c>
      <c r="O109" s="4">
        <v>91</v>
      </c>
      <c r="P109" s="4">
        <v>88</v>
      </c>
      <c r="Q109" s="4">
        <v>95</v>
      </c>
      <c r="R109" s="4">
        <v>84</v>
      </c>
      <c r="S109" s="4">
        <v>79</v>
      </c>
      <c r="T109" s="4">
        <v>94</v>
      </c>
      <c r="U109" s="4">
        <v>67</v>
      </c>
      <c r="V109" s="4">
        <v>80</v>
      </c>
      <c r="W109" s="4">
        <v>95</v>
      </c>
      <c r="X109" s="4"/>
      <c r="Y109" s="4"/>
      <c r="Z109" s="4"/>
      <c r="AA109" s="4"/>
      <c r="AB109" s="4"/>
      <c r="AC109" s="4"/>
      <c r="AD109" s="4"/>
      <c r="AE109" s="8">
        <f>(G109*5+H109*2+I109*2+J109*3+K109*3+L109*0+M109*2+N109*2+O109*3+P109*1+Q109*4+R109*5+S109*3+T109*0+U109*2+V109*3+W109*2)/42</f>
        <v>83.476190476190482</v>
      </c>
    </row>
    <row r="110" spans="1:31" x14ac:dyDescent="0.2">
      <c r="A110" s="2">
        <v>5</v>
      </c>
      <c r="B110" s="2">
        <v>109</v>
      </c>
      <c r="C110" s="2">
        <v>2021112007</v>
      </c>
      <c r="D110" s="2" t="s">
        <v>53</v>
      </c>
      <c r="E110" s="2" t="s">
        <v>15</v>
      </c>
      <c r="F110" s="2" t="s">
        <v>49</v>
      </c>
      <c r="G110" s="2">
        <v>91</v>
      </c>
      <c r="H110" s="2">
        <v>84</v>
      </c>
      <c r="I110" s="2">
        <v>91</v>
      </c>
      <c r="J110" s="2">
        <v>89</v>
      </c>
      <c r="K110" s="2">
        <v>78</v>
      </c>
      <c r="L110" s="2">
        <v>96</v>
      </c>
      <c r="M110" s="2">
        <v>76</v>
      </c>
      <c r="N110" s="2">
        <v>85</v>
      </c>
      <c r="O110" s="4">
        <v>74</v>
      </c>
      <c r="P110" s="4">
        <v>85</v>
      </c>
      <c r="Q110" s="4">
        <v>91</v>
      </c>
      <c r="R110" s="4">
        <v>77</v>
      </c>
      <c r="S110" s="4">
        <v>76</v>
      </c>
      <c r="T110" s="4">
        <v>89</v>
      </c>
      <c r="U110" s="4">
        <v>71</v>
      </c>
      <c r="V110" s="4">
        <v>91</v>
      </c>
      <c r="W110" s="4">
        <v>85</v>
      </c>
      <c r="X110" s="4"/>
      <c r="Y110" s="4"/>
      <c r="Z110" s="4"/>
      <c r="AA110" s="4"/>
      <c r="AB110" s="4"/>
      <c r="AC110" s="4"/>
      <c r="AD110" s="4"/>
      <c r="AE110" s="8">
        <f>(G110*5+H110*2+I110*2+J110*3+K110*3+L110*0+M110*2+N110*2+O110*3+P110*1+Q110*4+R110*5+S110*3+T110*0+U110*2+V110*3+W110*2)/42</f>
        <v>83.261904761904759</v>
      </c>
    </row>
    <row r="111" spans="1:31" x14ac:dyDescent="0.2">
      <c r="A111" s="2">
        <v>10</v>
      </c>
      <c r="B111" s="2">
        <v>110</v>
      </c>
      <c r="C111" s="2">
        <v>2021112172</v>
      </c>
      <c r="D111" s="2" t="s">
        <v>182</v>
      </c>
      <c r="E111" s="2" t="s">
        <v>15</v>
      </c>
      <c r="F111" s="2" t="s">
        <v>173</v>
      </c>
      <c r="G111" s="2">
        <v>79</v>
      </c>
      <c r="H111" s="2">
        <v>69</v>
      </c>
      <c r="I111" s="2">
        <v>87</v>
      </c>
      <c r="J111" s="2">
        <v>88</v>
      </c>
      <c r="K111" s="2">
        <v>78</v>
      </c>
      <c r="L111" s="2">
        <v>92</v>
      </c>
      <c r="M111" s="2">
        <v>80</v>
      </c>
      <c r="N111" s="2">
        <v>83</v>
      </c>
      <c r="O111" s="4">
        <v>92</v>
      </c>
      <c r="P111" s="4">
        <v>84</v>
      </c>
      <c r="Q111" s="4">
        <v>80</v>
      </c>
      <c r="R111" s="4">
        <v>89</v>
      </c>
      <c r="S111" s="4">
        <v>80</v>
      </c>
      <c r="T111" s="4">
        <v>92</v>
      </c>
      <c r="U111" s="4">
        <v>80</v>
      </c>
      <c r="V111" s="4">
        <v>83</v>
      </c>
      <c r="W111" s="4">
        <v>95</v>
      </c>
      <c r="X111" s="4"/>
      <c r="Y111" s="4"/>
      <c r="Z111" s="4"/>
      <c r="AA111" s="4"/>
      <c r="AB111" s="4"/>
      <c r="AC111" s="4"/>
      <c r="AD111" s="4"/>
      <c r="AE111" s="8">
        <f>(G111*5+H111*2+I111*2+J111*3+K111*3+L111*0+M111*2+N111*2+O111*3+P111*1+Q111*4+R111*5+S111*3+T111*0+U111*2+V111*3+W111*2)/42</f>
        <v>83.214285714285708</v>
      </c>
    </row>
    <row r="112" spans="1:31" x14ac:dyDescent="0.2">
      <c r="A112" s="2">
        <v>22</v>
      </c>
      <c r="B112" s="2">
        <v>111</v>
      </c>
      <c r="C112" s="2">
        <v>2021112154</v>
      </c>
      <c r="D112" s="2" t="s">
        <v>224</v>
      </c>
      <c r="E112" s="2" t="s">
        <v>15</v>
      </c>
      <c r="F112" s="2" t="s">
        <v>203</v>
      </c>
      <c r="G112" s="2">
        <v>89</v>
      </c>
      <c r="H112" s="2">
        <v>82</v>
      </c>
      <c r="I112" s="2">
        <v>92</v>
      </c>
      <c r="J112" s="2">
        <v>85</v>
      </c>
      <c r="K112" s="2">
        <v>83</v>
      </c>
      <c r="L112" s="2">
        <v>92</v>
      </c>
      <c r="M112" s="2">
        <v>82</v>
      </c>
      <c r="N112" s="2">
        <v>86</v>
      </c>
      <c r="O112" s="4">
        <v>92</v>
      </c>
      <c r="P112" s="4">
        <v>86</v>
      </c>
      <c r="Q112" s="4">
        <v>89</v>
      </c>
      <c r="R112" s="4">
        <v>71</v>
      </c>
      <c r="S112" s="4">
        <v>82</v>
      </c>
      <c r="T112" s="4">
        <v>84</v>
      </c>
      <c r="U112" s="4">
        <v>78</v>
      </c>
      <c r="V112" s="4">
        <v>85</v>
      </c>
      <c r="W112" s="4">
        <v>64</v>
      </c>
      <c r="X112" s="4"/>
      <c r="Y112" s="4"/>
      <c r="Z112" s="4"/>
      <c r="AA112" s="4"/>
      <c r="AB112" s="4"/>
      <c r="AC112" s="4"/>
      <c r="AD112" s="4"/>
      <c r="AE112" s="8">
        <f>(G112*5+H112*2+I112*2+J112*3+K112*3+L112*0+M112*2+N112*2+O112*3+P112*1+Q112*4+R112*5+S112*3+T112*0+U112*2+V112*3+W112*2)/42</f>
        <v>83.11904761904762</v>
      </c>
    </row>
    <row r="113" spans="1:31" x14ac:dyDescent="0.2">
      <c r="A113" s="2">
        <v>18</v>
      </c>
      <c r="B113" s="2">
        <v>112</v>
      </c>
      <c r="C113" s="2">
        <v>2021112056</v>
      </c>
      <c r="D113" s="2" t="s">
        <v>98</v>
      </c>
      <c r="E113" s="2" t="s">
        <v>15</v>
      </c>
      <c r="F113" s="2" t="s">
        <v>81</v>
      </c>
      <c r="G113" s="2">
        <v>72</v>
      </c>
      <c r="H113" s="2">
        <v>78</v>
      </c>
      <c r="I113" s="2">
        <v>91</v>
      </c>
      <c r="J113" s="2">
        <v>90</v>
      </c>
      <c r="K113" s="2">
        <v>79</v>
      </c>
      <c r="L113" s="2">
        <v>94</v>
      </c>
      <c r="M113" s="2">
        <v>82</v>
      </c>
      <c r="N113" s="2">
        <v>87</v>
      </c>
      <c r="O113" s="4">
        <v>92</v>
      </c>
      <c r="P113" s="4">
        <v>82</v>
      </c>
      <c r="Q113" s="4">
        <v>71</v>
      </c>
      <c r="R113" s="4">
        <v>94</v>
      </c>
      <c r="S113" s="4">
        <v>80</v>
      </c>
      <c r="T113" s="4">
        <v>87</v>
      </c>
      <c r="U113" s="4">
        <v>80</v>
      </c>
      <c r="V113" s="4">
        <v>80</v>
      </c>
      <c r="W113" s="4">
        <v>97</v>
      </c>
      <c r="X113" s="4"/>
      <c r="Y113" s="4"/>
      <c r="Z113" s="4"/>
      <c r="AA113" s="4"/>
      <c r="AB113" s="4"/>
      <c r="AC113" s="4"/>
      <c r="AD113" s="4"/>
      <c r="AE113" s="8">
        <f>(G113*5+H113*2+I113*2+J113*3+K113*3+L113*0+M113*2+N113*2+O113*3+P113*1+Q113*4+R113*5+S113*3+T113*0+U113*2+V113*3+W113*2)/42</f>
        <v>83.071428571428569</v>
      </c>
    </row>
    <row r="114" spans="1:31" x14ac:dyDescent="0.2">
      <c r="A114" s="2">
        <v>26</v>
      </c>
      <c r="B114" s="2">
        <v>113</v>
      </c>
      <c r="C114" s="2">
        <v>2021112064</v>
      </c>
      <c r="D114" s="2" t="s">
        <v>106</v>
      </c>
      <c r="E114" s="2" t="s">
        <v>15</v>
      </c>
      <c r="F114" s="2" t="s">
        <v>81</v>
      </c>
      <c r="G114" s="2">
        <v>70</v>
      </c>
      <c r="H114" s="2">
        <v>62</v>
      </c>
      <c r="I114" s="2">
        <v>94</v>
      </c>
      <c r="J114" s="2">
        <v>90</v>
      </c>
      <c r="K114" s="2">
        <v>84</v>
      </c>
      <c r="L114" s="2">
        <v>97</v>
      </c>
      <c r="M114" s="2">
        <v>84</v>
      </c>
      <c r="N114" s="2">
        <v>84</v>
      </c>
      <c r="O114" s="4">
        <v>84</v>
      </c>
      <c r="P114" s="4">
        <v>86</v>
      </c>
      <c r="Q114" s="4">
        <v>86</v>
      </c>
      <c r="R114" s="4">
        <v>86</v>
      </c>
      <c r="S114" s="4">
        <v>87</v>
      </c>
      <c r="T114" s="4">
        <v>89</v>
      </c>
      <c r="U114" s="4">
        <v>75</v>
      </c>
      <c r="V114" s="4">
        <v>83</v>
      </c>
      <c r="W114" s="4">
        <v>97</v>
      </c>
      <c r="X114" s="4"/>
      <c r="Y114" s="4"/>
      <c r="Z114" s="4"/>
      <c r="AA114" s="4"/>
      <c r="AB114" s="4"/>
      <c r="AC114" s="4"/>
      <c r="AD114" s="4"/>
      <c r="AE114" s="8">
        <f>(G114*5+H114*2+I114*2+J114*3+K114*3+L114*0+M114*2+N114*2+O114*3+P114*1+Q114*4+R114*5+S114*3+T114*0+U114*2+V114*3+W114*2)/42</f>
        <v>83</v>
      </c>
    </row>
    <row r="115" spans="1:31" x14ac:dyDescent="0.2">
      <c r="A115" s="2">
        <v>2</v>
      </c>
      <c r="B115" s="2">
        <v>114</v>
      </c>
      <c r="C115" s="2">
        <v>2021111972</v>
      </c>
      <c r="D115" s="2" t="s">
        <v>17</v>
      </c>
      <c r="E115" s="2" t="s">
        <v>15</v>
      </c>
      <c r="F115" s="2" t="s">
        <v>16</v>
      </c>
      <c r="G115" s="2">
        <v>68</v>
      </c>
      <c r="H115" s="2">
        <v>85</v>
      </c>
      <c r="I115" s="2">
        <v>88</v>
      </c>
      <c r="J115" s="2">
        <v>90</v>
      </c>
      <c r="K115" s="2">
        <v>86</v>
      </c>
      <c r="L115" s="2">
        <v>94</v>
      </c>
      <c r="M115" s="2">
        <v>79</v>
      </c>
      <c r="N115" s="2">
        <v>86</v>
      </c>
      <c r="O115" s="4">
        <v>85</v>
      </c>
      <c r="P115" s="4">
        <v>78</v>
      </c>
      <c r="Q115" s="4">
        <v>91</v>
      </c>
      <c r="R115" s="4">
        <v>81</v>
      </c>
      <c r="S115" s="4">
        <v>85</v>
      </c>
      <c r="T115" s="4">
        <v>86</v>
      </c>
      <c r="U115" s="4">
        <v>82</v>
      </c>
      <c r="V115" s="4">
        <v>75</v>
      </c>
      <c r="W115" s="4">
        <v>91</v>
      </c>
      <c r="X115" s="4"/>
      <c r="Y115" s="4"/>
      <c r="Z115" s="4"/>
      <c r="AA115" s="4"/>
      <c r="AB115" s="4"/>
      <c r="AC115" s="4"/>
      <c r="AD115" s="4"/>
      <c r="AE115" s="8">
        <f>(G115*5+H115*2+I115*2+J115*3+K115*3+L115*0+M115*2+N115*2+O115*3+P115*1+Q115*4+R115*5+S115*3+T115*0+U115*2+V115*3+W115*2)/42</f>
        <v>82.666666666666671</v>
      </c>
    </row>
    <row r="116" spans="1:31" x14ac:dyDescent="0.2">
      <c r="A116" s="2">
        <v>24</v>
      </c>
      <c r="B116" s="2">
        <v>115</v>
      </c>
      <c r="C116" s="2">
        <v>2021111868</v>
      </c>
      <c r="D116" s="2" t="s">
        <v>255</v>
      </c>
      <c r="E116" s="2" t="s">
        <v>15</v>
      </c>
      <c r="F116" s="2" t="s">
        <v>232</v>
      </c>
      <c r="G116" s="2">
        <v>79</v>
      </c>
      <c r="H116" s="2">
        <v>69</v>
      </c>
      <c r="I116" s="2">
        <v>74</v>
      </c>
      <c r="J116" s="2">
        <v>87</v>
      </c>
      <c r="K116" s="2">
        <v>86</v>
      </c>
      <c r="L116" s="2">
        <v>92</v>
      </c>
      <c r="M116" s="2">
        <v>82</v>
      </c>
      <c r="N116" s="2">
        <v>84</v>
      </c>
      <c r="O116" s="2">
        <v>82</v>
      </c>
      <c r="P116" s="2">
        <v>83</v>
      </c>
      <c r="Q116" s="2">
        <v>80</v>
      </c>
      <c r="R116" s="2">
        <v>84</v>
      </c>
      <c r="S116" s="2">
        <v>90</v>
      </c>
      <c r="T116" s="2">
        <v>92</v>
      </c>
      <c r="U116" s="2">
        <v>86</v>
      </c>
      <c r="V116" s="2">
        <v>80</v>
      </c>
      <c r="W116" s="5">
        <v>94</v>
      </c>
      <c r="X116" s="4"/>
      <c r="Y116" s="4"/>
      <c r="Z116" s="4"/>
      <c r="AA116" s="4"/>
      <c r="AB116" s="4"/>
      <c r="AC116" s="4"/>
      <c r="AD116" s="4"/>
      <c r="AE116" s="8">
        <f>(G116*5+H116*2+I116*2+J116*3+K116*3+L116*0+M116*2+N116*2+O116*3+P116*1+Q116*4+R116*5+S116*3+T116*0+U116*2+V116*3+W116*2)/42</f>
        <v>82.642857142857139</v>
      </c>
    </row>
    <row r="117" spans="1:31" x14ac:dyDescent="0.2">
      <c r="A117" s="2">
        <v>2</v>
      </c>
      <c r="B117" s="2">
        <v>116</v>
      </c>
      <c r="C117" s="2">
        <v>2021112067</v>
      </c>
      <c r="D117" s="2" t="s">
        <v>111</v>
      </c>
      <c r="E117" s="2" t="s">
        <v>15</v>
      </c>
      <c r="F117" s="2" t="s">
        <v>110</v>
      </c>
      <c r="G117" s="2">
        <v>77</v>
      </c>
      <c r="H117" s="2">
        <v>85</v>
      </c>
      <c r="I117" s="2">
        <v>95</v>
      </c>
      <c r="J117" s="2">
        <v>93</v>
      </c>
      <c r="K117" s="2">
        <v>81</v>
      </c>
      <c r="L117" s="2">
        <v>96</v>
      </c>
      <c r="M117" s="2">
        <v>81</v>
      </c>
      <c r="N117" s="2">
        <v>92</v>
      </c>
      <c r="O117" s="4">
        <v>84</v>
      </c>
      <c r="P117" s="4">
        <v>82</v>
      </c>
      <c r="Q117" s="4">
        <v>94</v>
      </c>
      <c r="R117" s="4">
        <v>80</v>
      </c>
      <c r="S117" s="4">
        <v>75</v>
      </c>
      <c r="T117" s="4">
        <v>93</v>
      </c>
      <c r="U117" s="4">
        <v>71</v>
      </c>
      <c r="V117" s="4">
        <v>79</v>
      </c>
      <c r="W117" s="4">
        <v>70</v>
      </c>
      <c r="X117" s="4"/>
      <c r="Y117" s="4"/>
      <c r="Z117" s="4"/>
      <c r="AA117" s="4"/>
      <c r="AB117" s="4"/>
      <c r="AC117" s="4"/>
      <c r="AD117" s="4"/>
      <c r="AE117" s="8">
        <f>(G117*5+H117*2+I117*2+J117*3+K117*3+L117*0+M117*2+N117*2+O117*3+P117*1+Q117*4+R117*5+S117*3+T117*0+U117*2+V117*3+W117*2)/42</f>
        <v>82.547619047619051</v>
      </c>
    </row>
    <row r="118" spans="1:31" x14ac:dyDescent="0.2">
      <c r="A118" s="2">
        <v>20</v>
      </c>
      <c r="B118" s="2">
        <v>117</v>
      </c>
      <c r="C118" s="2">
        <v>2021112086</v>
      </c>
      <c r="D118" s="2" t="s">
        <v>129</v>
      </c>
      <c r="E118" s="2" t="s">
        <v>15</v>
      </c>
      <c r="F118" s="2" t="s">
        <v>110</v>
      </c>
      <c r="G118" s="2">
        <v>81</v>
      </c>
      <c r="H118" s="2">
        <v>84</v>
      </c>
      <c r="I118" s="2">
        <v>93</v>
      </c>
      <c r="J118" s="2">
        <v>91</v>
      </c>
      <c r="K118" s="2">
        <v>84</v>
      </c>
      <c r="L118" s="2">
        <v>96</v>
      </c>
      <c r="M118" s="2">
        <v>79</v>
      </c>
      <c r="N118" s="2">
        <v>87</v>
      </c>
      <c r="O118" s="4">
        <v>90</v>
      </c>
      <c r="P118" s="4">
        <v>80</v>
      </c>
      <c r="Q118" s="4">
        <v>76</v>
      </c>
      <c r="R118" s="4">
        <v>75</v>
      </c>
      <c r="S118" s="4">
        <v>88</v>
      </c>
      <c r="T118" s="4">
        <v>87</v>
      </c>
      <c r="U118" s="4">
        <v>69</v>
      </c>
      <c r="V118" s="4">
        <v>78</v>
      </c>
      <c r="W118" s="4">
        <v>91</v>
      </c>
      <c r="X118" s="4"/>
      <c r="Y118" s="4"/>
      <c r="Z118" s="4"/>
      <c r="AA118" s="4"/>
      <c r="AB118" s="4"/>
      <c r="AC118" s="4"/>
      <c r="AD118" s="4"/>
      <c r="AE118" s="8">
        <f>(G118*5+H118*2+I118*2+J118*3+K118*3+L118*0+M118*2+N118*2+O118*3+P118*1+Q118*4+R118*5+S118*3+T118*0+U118*2+V118*3+W118*2)/42</f>
        <v>82.452380952380949</v>
      </c>
    </row>
    <row r="119" spans="1:31" x14ac:dyDescent="0.2">
      <c r="A119" s="2">
        <v>9</v>
      </c>
      <c r="B119" s="2">
        <v>118</v>
      </c>
      <c r="C119" s="2">
        <v>2021112171</v>
      </c>
      <c r="D119" s="2" t="s">
        <v>181</v>
      </c>
      <c r="E119" s="2" t="s">
        <v>15</v>
      </c>
      <c r="F119" s="2" t="s">
        <v>173</v>
      </c>
      <c r="G119" s="2">
        <v>84</v>
      </c>
      <c r="H119" s="2">
        <v>69</v>
      </c>
      <c r="I119" s="2">
        <v>87</v>
      </c>
      <c r="J119" s="2">
        <v>87</v>
      </c>
      <c r="K119" s="2">
        <v>80</v>
      </c>
      <c r="L119" s="2">
        <v>92</v>
      </c>
      <c r="M119" s="2">
        <v>81</v>
      </c>
      <c r="N119" s="2">
        <v>86</v>
      </c>
      <c r="O119" s="4">
        <v>90</v>
      </c>
      <c r="P119" s="4">
        <v>82</v>
      </c>
      <c r="Q119" s="4">
        <v>75</v>
      </c>
      <c r="R119" s="4">
        <v>90</v>
      </c>
      <c r="S119" s="4">
        <v>70</v>
      </c>
      <c r="T119" s="4">
        <v>92</v>
      </c>
      <c r="U119" s="4">
        <v>76</v>
      </c>
      <c r="V119" s="4">
        <v>79</v>
      </c>
      <c r="W119" s="4">
        <v>95</v>
      </c>
      <c r="X119" s="4"/>
      <c r="Y119" s="4"/>
      <c r="Z119" s="4"/>
      <c r="AA119" s="4"/>
      <c r="AB119" s="4"/>
      <c r="AC119" s="4"/>
      <c r="AD119" s="4"/>
      <c r="AE119" s="8">
        <f>(G119*5+H119*2+I119*2+J119*3+K119*3+L119*0+M119*2+N119*2+O119*3+P119*1+Q119*4+R119*5+S119*3+T119*0+U119*2+V119*3+W119*2)/42</f>
        <v>82.333333333333329</v>
      </c>
    </row>
    <row r="120" spans="1:31" x14ac:dyDescent="0.2">
      <c r="A120" s="2">
        <v>19</v>
      </c>
      <c r="B120" s="2">
        <v>119</v>
      </c>
      <c r="C120" s="2">
        <v>2021111958</v>
      </c>
      <c r="D120" s="2" t="s">
        <v>338</v>
      </c>
      <c r="E120" s="2" t="s">
        <v>15</v>
      </c>
      <c r="F120" s="2" t="s">
        <v>320</v>
      </c>
      <c r="G120" s="2">
        <v>85</v>
      </c>
      <c r="H120" s="2">
        <v>67</v>
      </c>
      <c r="I120" s="2">
        <v>86</v>
      </c>
      <c r="J120" s="2">
        <v>85</v>
      </c>
      <c r="K120" s="2">
        <v>86</v>
      </c>
      <c r="L120" s="2">
        <v>90</v>
      </c>
      <c r="M120" s="2">
        <v>87</v>
      </c>
      <c r="N120" s="2">
        <v>85</v>
      </c>
      <c r="O120" s="4">
        <v>86</v>
      </c>
      <c r="P120" s="4">
        <v>75</v>
      </c>
      <c r="Q120" s="4">
        <v>75</v>
      </c>
      <c r="R120" s="4">
        <v>94</v>
      </c>
      <c r="S120" s="4">
        <v>68</v>
      </c>
      <c r="T120" s="4">
        <v>94</v>
      </c>
      <c r="U120" s="4">
        <v>77</v>
      </c>
      <c r="V120" s="4">
        <v>74</v>
      </c>
      <c r="W120" s="4">
        <v>93</v>
      </c>
      <c r="X120" s="4"/>
      <c r="Y120" s="4"/>
      <c r="Z120" s="4"/>
      <c r="AA120" s="4"/>
      <c r="AB120" s="4"/>
      <c r="AC120" s="4"/>
      <c r="AD120" s="4"/>
      <c r="AE120" s="8">
        <f>(G120*5+H120*2+I120*2+J120*3+K120*3+L120*0+M120*2+N120*2+O120*3+P120*1+Q120*4+R120*5+S120*3+T120*0+U120*2+V120*3+W120*2)/42</f>
        <v>82.30952380952381</v>
      </c>
    </row>
    <row r="121" spans="1:31" x14ac:dyDescent="0.2">
      <c r="A121" s="2">
        <v>22</v>
      </c>
      <c r="B121" s="2">
        <v>120</v>
      </c>
      <c r="C121" s="2">
        <v>2021112123</v>
      </c>
      <c r="D121" s="2" t="s">
        <v>164</v>
      </c>
      <c r="E121" s="2" t="s">
        <v>15</v>
      </c>
      <c r="F121" s="2" t="s">
        <v>143</v>
      </c>
      <c r="G121" s="2">
        <v>76</v>
      </c>
      <c r="H121" s="2">
        <v>87</v>
      </c>
      <c r="I121" s="2">
        <v>92</v>
      </c>
      <c r="J121" s="2">
        <v>86</v>
      </c>
      <c r="K121" s="2">
        <v>90</v>
      </c>
      <c r="L121" s="2">
        <v>92</v>
      </c>
      <c r="M121" s="2">
        <v>79</v>
      </c>
      <c r="N121" s="2">
        <v>90</v>
      </c>
      <c r="O121" s="4">
        <v>86</v>
      </c>
      <c r="P121" s="4">
        <v>84</v>
      </c>
      <c r="Q121" s="4">
        <v>87</v>
      </c>
      <c r="R121" s="4">
        <v>75</v>
      </c>
      <c r="S121" s="4">
        <v>70</v>
      </c>
      <c r="T121" s="4">
        <v>90</v>
      </c>
      <c r="U121" s="4">
        <v>76</v>
      </c>
      <c r="V121" s="4">
        <v>80</v>
      </c>
      <c r="W121" s="4">
        <v>93</v>
      </c>
      <c r="X121" s="4"/>
      <c r="Y121" s="4"/>
      <c r="Z121" s="4"/>
      <c r="AA121" s="4"/>
      <c r="AB121" s="4"/>
      <c r="AC121" s="4"/>
      <c r="AD121" s="4"/>
      <c r="AE121" s="8">
        <f>(G121*5+H121*2+I121*2+J121*3+K121*3+L121*0+M121*2+N121*2+O121*3+P121*1+Q121*4+R121*5+S121*3+T121*0+U121*2+V121*3+W121*2)/42</f>
        <v>82.30952380952381</v>
      </c>
    </row>
    <row r="122" spans="1:31" x14ac:dyDescent="0.2">
      <c r="A122" s="2">
        <v>1</v>
      </c>
      <c r="B122" s="2">
        <v>121</v>
      </c>
      <c r="C122" s="2">
        <v>2021111843</v>
      </c>
      <c r="D122" s="2" t="s">
        <v>231</v>
      </c>
      <c r="E122" s="2" t="s">
        <v>19</v>
      </c>
      <c r="F122" s="2" t="s">
        <v>232</v>
      </c>
      <c r="G122" s="2">
        <v>89</v>
      </c>
      <c r="H122" s="2">
        <v>66</v>
      </c>
      <c r="I122" s="2">
        <v>90</v>
      </c>
      <c r="J122" s="2">
        <v>85</v>
      </c>
      <c r="K122" s="2">
        <v>89</v>
      </c>
      <c r="L122" s="2">
        <v>94</v>
      </c>
      <c r="M122" s="2">
        <v>83</v>
      </c>
      <c r="N122" s="2">
        <v>89</v>
      </c>
      <c r="O122" s="2">
        <v>84</v>
      </c>
      <c r="P122" s="2">
        <v>83</v>
      </c>
      <c r="Q122" s="2">
        <v>74</v>
      </c>
      <c r="R122" s="2">
        <v>78</v>
      </c>
      <c r="S122" s="2">
        <v>71</v>
      </c>
      <c r="T122" s="2">
        <v>91</v>
      </c>
      <c r="U122" s="2">
        <v>84</v>
      </c>
      <c r="V122" s="2">
        <v>81</v>
      </c>
      <c r="W122" s="5">
        <v>93</v>
      </c>
      <c r="X122" s="4"/>
      <c r="Y122" s="2"/>
      <c r="Z122" s="2"/>
      <c r="AA122" s="2"/>
      <c r="AB122" s="2"/>
      <c r="AC122" s="2"/>
      <c r="AD122" s="4"/>
      <c r="AE122" s="8">
        <f>(G122*5+H122*2+I122*2+J122*3+K122*3+L122*0+M122*2+N122*2+O122*3+P122*1+Q122*4+R122*5+S122*3+T122*0+U122*2+V122*3+W122*2)/42</f>
        <v>82.238095238095241</v>
      </c>
    </row>
    <row r="123" spans="1:31" x14ac:dyDescent="0.2">
      <c r="A123" s="2">
        <v>24</v>
      </c>
      <c r="B123" s="2">
        <v>122</v>
      </c>
      <c r="C123" s="2">
        <v>2021111932</v>
      </c>
      <c r="D123" s="2" t="s">
        <v>314</v>
      </c>
      <c r="E123" s="2" t="s">
        <v>15</v>
      </c>
      <c r="F123" s="2" t="s">
        <v>292</v>
      </c>
      <c r="G123" s="2">
        <v>79</v>
      </c>
      <c r="H123" s="2">
        <v>77</v>
      </c>
      <c r="I123" s="2">
        <v>95</v>
      </c>
      <c r="J123" s="2">
        <v>88</v>
      </c>
      <c r="K123" s="2">
        <v>92</v>
      </c>
      <c r="L123" s="2">
        <v>94</v>
      </c>
      <c r="M123" s="2">
        <v>77</v>
      </c>
      <c r="N123" s="2">
        <v>85</v>
      </c>
      <c r="O123" s="4">
        <v>77</v>
      </c>
      <c r="P123" s="4">
        <v>82</v>
      </c>
      <c r="Q123" s="4">
        <v>88</v>
      </c>
      <c r="R123" s="4">
        <v>77</v>
      </c>
      <c r="S123" s="4">
        <v>83</v>
      </c>
      <c r="T123" s="4">
        <v>97</v>
      </c>
      <c r="U123" s="4">
        <v>71</v>
      </c>
      <c r="V123" s="4">
        <v>80</v>
      </c>
      <c r="W123" s="4">
        <v>85</v>
      </c>
      <c r="X123" s="4"/>
      <c r="Y123" s="4"/>
      <c r="Z123" s="4"/>
      <c r="AA123" s="4"/>
      <c r="AB123" s="4"/>
      <c r="AC123" s="4"/>
      <c r="AD123" s="4"/>
      <c r="AE123" s="8">
        <f>(G123*5+H123*2+I123*2+J123*3+K123*3+L123*0+M123*2+N123*2+O123*3+P123*1+Q123*4+R123*5+S123*3+T123*0+U123*2+V123*3+W123*2)/42</f>
        <v>82.238095238095241</v>
      </c>
    </row>
    <row r="124" spans="1:31" x14ac:dyDescent="0.2">
      <c r="A124" s="2">
        <v>19</v>
      </c>
      <c r="B124" s="2">
        <v>123</v>
      </c>
      <c r="C124" s="2">
        <v>2021112151</v>
      </c>
      <c r="D124" s="2" t="s">
        <v>221</v>
      </c>
      <c r="E124" s="2" t="s">
        <v>15</v>
      </c>
      <c r="F124" s="2" t="s">
        <v>203</v>
      </c>
      <c r="G124" s="2">
        <v>76</v>
      </c>
      <c r="H124" s="2">
        <v>85</v>
      </c>
      <c r="I124" s="2">
        <v>95</v>
      </c>
      <c r="J124" s="2">
        <v>87</v>
      </c>
      <c r="K124" s="2">
        <v>84</v>
      </c>
      <c r="L124" s="2">
        <v>92</v>
      </c>
      <c r="M124" s="2">
        <v>78</v>
      </c>
      <c r="N124" s="2">
        <v>84</v>
      </c>
      <c r="O124" s="4">
        <v>88</v>
      </c>
      <c r="P124" s="4">
        <v>80</v>
      </c>
      <c r="Q124" s="4">
        <v>78</v>
      </c>
      <c r="R124" s="4">
        <v>84</v>
      </c>
      <c r="S124" s="4">
        <v>74</v>
      </c>
      <c r="T124" s="4">
        <v>89</v>
      </c>
      <c r="U124" s="4">
        <v>79</v>
      </c>
      <c r="V124" s="4">
        <v>80</v>
      </c>
      <c r="W124" s="4">
        <v>90</v>
      </c>
      <c r="X124" s="4"/>
      <c r="Y124" s="4"/>
      <c r="Z124" s="4"/>
      <c r="AA124" s="4"/>
      <c r="AB124" s="4"/>
      <c r="AC124" s="4"/>
      <c r="AD124" s="4"/>
      <c r="AE124" s="8">
        <f>(G124*5+H124*2+I124*2+J124*3+K124*3+L124*0+M124*2+N124*2+O124*3+P124*1+Q124*4+R124*5+S124*3+T124*0+U124*2+V124*3+W124*2)/42</f>
        <v>82.214285714285708</v>
      </c>
    </row>
    <row r="125" spans="1:31" x14ac:dyDescent="0.2">
      <c r="A125" s="2">
        <v>2</v>
      </c>
      <c r="B125" s="2">
        <v>124</v>
      </c>
      <c r="C125" s="2">
        <v>2021112101</v>
      </c>
      <c r="D125" s="2" t="s">
        <v>144</v>
      </c>
      <c r="E125" s="2" t="s">
        <v>15</v>
      </c>
      <c r="F125" s="2" t="s">
        <v>143</v>
      </c>
      <c r="G125" s="2">
        <v>84</v>
      </c>
      <c r="H125" s="2">
        <v>83</v>
      </c>
      <c r="I125" s="2">
        <v>96</v>
      </c>
      <c r="J125" s="2">
        <v>89</v>
      </c>
      <c r="K125" s="2">
        <v>91</v>
      </c>
      <c r="L125" s="2">
        <v>92</v>
      </c>
      <c r="M125" s="2">
        <v>85</v>
      </c>
      <c r="N125" s="2">
        <v>86</v>
      </c>
      <c r="O125" s="4">
        <v>75</v>
      </c>
      <c r="P125" s="4">
        <v>82</v>
      </c>
      <c r="Q125" s="4">
        <v>66</v>
      </c>
      <c r="R125" s="4">
        <v>83</v>
      </c>
      <c r="S125" s="4">
        <v>73</v>
      </c>
      <c r="T125" s="4">
        <v>95</v>
      </c>
      <c r="U125" s="4">
        <v>77</v>
      </c>
      <c r="V125" s="4">
        <v>80</v>
      </c>
      <c r="W125" s="4">
        <v>83</v>
      </c>
      <c r="X125" s="4">
        <v>92</v>
      </c>
      <c r="Y125" s="4"/>
      <c r="Z125" s="4"/>
      <c r="AA125" s="4"/>
      <c r="AB125" s="4"/>
      <c r="AC125" s="4"/>
      <c r="AD125" s="4"/>
      <c r="AE125" s="8">
        <f>(G125*5+H125*2+I125*2+J125*3+K125*3+L125*0+M125*2+N125*2+O125*3+P125*1+Q125*4+R125*5+S125*3+T125*0+U125*2+V125*3+W125*2+X125*2)/44</f>
        <v>82.022727272727266</v>
      </c>
    </row>
    <row r="126" spans="1:31" x14ac:dyDescent="0.2">
      <c r="A126" s="2">
        <v>5</v>
      </c>
      <c r="B126" s="2">
        <v>125</v>
      </c>
      <c r="C126" s="2">
        <v>2021112071</v>
      </c>
      <c r="D126" s="2" t="s">
        <v>114</v>
      </c>
      <c r="E126" s="2" t="s">
        <v>19</v>
      </c>
      <c r="F126" s="2" t="s">
        <v>110</v>
      </c>
      <c r="G126" s="2">
        <v>71</v>
      </c>
      <c r="H126" s="2">
        <v>84</v>
      </c>
      <c r="I126" s="2">
        <v>94</v>
      </c>
      <c r="J126" s="2">
        <v>93</v>
      </c>
      <c r="K126" s="2">
        <v>81</v>
      </c>
      <c r="L126" s="2">
        <v>100</v>
      </c>
      <c r="M126" s="2">
        <v>80</v>
      </c>
      <c r="N126" s="2">
        <v>91</v>
      </c>
      <c r="O126" s="4">
        <v>83</v>
      </c>
      <c r="P126" s="4">
        <v>86</v>
      </c>
      <c r="Q126" s="4">
        <v>81</v>
      </c>
      <c r="R126" s="4">
        <v>83</v>
      </c>
      <c r="S126" s="4">
        <v>74</v>
      </c>
      <c r="T126" s="4">
        <v>90</v>
      </c>
      <c r="U126" s="4">
        <v>80</v>
      </c>
      <c r="V126" s="4">
        <v>79</v>
      </c>
      <c r="W126" s="4">
        <v>88</v>
      </c>
      <c r="X126" s="4"/>
      <c r="Y126" s="4"/>
      <c r="Z126" s="4"/>
      <c r="AA126" s="4"/>
      <c r="AB126" s="4"/>
      <c r="AC126" s="4"/>
      <c r="AD126" s="4"/>
      <c r="AE126" s="8">
        <f>(G126*5+H126*2+I126*2+J126*3+K126*3+L126*0+M126*2+N126*2+O126*3+P126*1+Q126*4+R126*5+S126*3+T126*0+U126*2+V126*3+W126*2)/42</f>
        <v>82</v>
      </c>
    </row>
    <row r="127" spans="1:31" x14ac:dyDescent="0.2">
      <c r="A127" s="2">
        <v>9</v>
      </c>
      <c r="B127" s="2">
        <v>126</v>
      </c>
      <c r="C127" s="2">
        <v>2021112075</v>
      </c>
      <c r="D127" s="2" t="s">
        <v>118</v>
      </c>
      <c r="E127" s="2" t="s">
        <v>15</v>
      </c>
      <c r="F127" s="2" t="s">
        <v>110</v>
      </c>
      <c r="G127" s="2">
        <v>84</v>
      </c>
      <c r="H127" s="2">
        <v>63</v>
      </c>
      <c r="I127" s="2">
        <v>89</v>
      </c>
      <c r="J127" s="2">
        <v>91</v>
      </c>
      <c r="K127" s="2">
        <v>79</v>
      </c>
      <c r="L127" s="2">
        <v>94</v>
      </c>
      <c r="M127" s="2">
        <v>69</v>
      </c>
      <c r="N127" s="2">
        <v>88</v>
      </c>
      <c r="O127" s="4">
        <v>89</v>
      </c>
      <c r="P127" s="4">
        <v>84</v>
      </c>
      <c r="Q127" s="4">
        <v>82</v>
      </c>
      <c r="R127" s="4">
        <v>83</v>
      </c>
      <c r="S127" s="4">
        <v>90</v>
      </c>
      <c r="T127" s="4">
        <v>95</v>
      </c>
      <c r="U127" s="4">
        <v>73</v>
      </c>
      <c r="V127" s="4">
        <v>76</v>
      </c>
      <c r="W127" s="4">
        <v>90</v>
      </c>
      <c r="X127" s="4"/>
      <c r="Y127" s="4"/>
      <c r="Z127" s="4"/>
      <c r="AA127" s="4"/>
      <c r="AB127" s="4"/>
      <c r="AC127" s="4"/>
      <c r="AD127" s="4">
        <v>73</v>
      </c>
      <c r="AE127" s="8">
        <f>(G127*5+H127*2+I127*2+J127*3+K127*3+L127*0+M127*2+N127*2+O127*3+P127*1+Q127*4+R127*5+S127*3+T127*0+U127*2+V127*3+W127*2+AD127*3)/45</f>
        <v>81.888888888888886</v>
      </c>
    </row>
    <row r="128" spans="1:31" x14ac:dyDescent="0.2">
      <c r="A128" s="2">
        <v>14</v>
      </c>
      <c r="B128" s="2">
        <v>127</v>
      </c>
      <c r="C128" s="2">
        <v>2021111921</v>
      </c>
      <c r="D128" s="2" t="s">
        <v>184</v>
      </c>
      <c r="E128" s="2" t="s">
        <v>15</v>
      </c>
      <c r="F128" s="2" t="s">
        <v>292</v>
      </c>
      <c r="G128" s="2">
        <v>87</v>
      </c>
      <c r="H128" s="2">
        <v>71</v>
      </c>
      <c r="I128" s="2">
        <v>82</v>
      </c>
      <c r="J128" s="2">
        <v>84</v>
      </c>
      <c r="K128" s="2">
        <v>89</v>
      </c>
      <c r="L128" s="2">
        <v>94</v>
      </c>
      <c r="M128" s="2">
        <v>65</v>
      </c>
      <c r="N128" s="2">
        <v>94</v>
      </c>
      <c r="O128" s="4">
        <v>91</v>
      </c>
      <c r="P128" s="4">
        <v>75</v>
      </c>
      <c r="Q128" s="4">
        <v>82</v>
      </c>
      <c r="R128" s="4">
        <v>90</v>
      </c>
      <c r="S128" s="4">
        <v>63</v>
      </c>
      <c r="T128" s="4">
        <v>96</v>
      </c>
      <c r="U128" s="4">
        <v>66</v>
      </c>
      <c r="V128" s="4">
        <v>74</v>
      </c>
      <c r="W128" s="4">
        <v>95.5</v>
      </c>
      <c r="X128" s="4"/>
      <c r="Y128" s="4"/>
      <c r="Z128" s="4"/>
      <c r="AA128" s="4"/>
      <c r="AB128" s="4"/>
      <c r="AC128" s="4"/>
      <c r="AD128" s="4"/>
      <c r="AE128" s="8">
        <f>(G128*5+H128*2+I128*2+J128*3+K128*3+L128*0+M128*2+N128*2+O128*3+P128*1+Q128*4+R128*5+S128*3+T128*0+U128*2+V128*3+W128*2)/42</f>
        <v>81.857142857142861</v>
      </c>
    </row>
    <row r="129" spans="1:31" x14ac:dyDescent="0.2">
      <c r="A129" s="2">
        <v>31</v>
      </c>
      <c r="B129" s="2">
        <v>128</v>
      </c>
      <c r="C129" s="2">
        <v>2021112034</v>
      </c>
      <c r="D129" s="2" t="s">
        <v>79</v>
      </c>
      <c r="E129" s="2" t="s">
        <v>19</v>
      </c>
      <c r="F129" s="2" t="s">
        <v>49</v>
      </c>
      <c r="G129" s="2">
        <v>72</v>
      </c>
      <c r="H129" s="2">
        <v>53</v>
      </c>
      <c r="I129" s="2">
        <v>81</v>
      </c>
      <c r="J129" s="2">
        <v>92</v>
      </c>
      <c r="K129" s="2">
        <v>76</v>
      </c>
      <c r="L129" s="2">
        <v>99</v>
      </c>
      <c r="M129" s="2">
        <v>72</v>
      </c>
      <c r="N129" s="2">
        <v>95</v>
      </c>
      <c r="O129" s="4">
        <v>82</v>
      </c>
      <c r="P129" s="4">
        <v>87</v>
      </c>
      <c r="Q129" s="4">
        <v>96</v>
      </c>
      <c r="R129" s="4">
        <v>89</v>
      </c>
      <c r="S129" s="4">
        <v>88</v>
      </c>
      <c r="T129" s="4">
        <v>95</v>
      </c>
      <c r="U129" s="4">
        <v>78</v>
      </c>
      <c r="V129" s="4">
        <v>72</v>
      </c>
      <c r="W129" s="4">
        <v>86</v>
      </c>
      <c r="X129" s="4"/>
      <c r="Y129" s="4"/>
      <c r="Z129" s="4"/>
      <c r="AA129" s="4"/>
      <c r="AB129" s="4"/>
      <c r="AC129" s="4"/>
      <c r="AD129" s="4"/>
      <c r="AE129" s="8">
        <f>(G129*5+H129*2+I129*2+J129*3+K129*3+L129*0+M129*2+N129*2+O129*3+P129*1+Q129*4+R129*5+S129*3+T129*0+U129*2+V129*3+W129*2)/42</f>
        <v>81.80952380952381</v>
      </c>
    </row>
    <row r="130" spans="1:31" x14ac:dyDescent="0.2">
      <c r="A130" s="2">
        <v>11</v>
      </c>
      <c r="B130" s="2">
        <v>129</v>
      </c>
      <c r="C130" s="2">
        <v>2021112077</v>
      </c>
      <c r="D130" s="2" t="s">
        <v>120</v>
      </c>
      <c r="E130" s="2" t="s">
        <v>15</v>
      </c>
      <c r="F130" s="2" t="s">
        <v>110</v>
      </c>
      <c r="G130" s="2">
        <v>71</v>
      </c>
      <c r="H130" s="2">
        <v>71</v>
      </c>
      <c r="I130" s="2">
        <v>90</v>
      </c>
      <c r="J130" s="2">
        <v>93</v>
      </c>
      <c r="K130" s="2">
        <v>79</v>
      </c>
      <c r="L130" s="2">
        <v>98</v>
      </c>
      <c r="M130" s="2">
        <v>83</v>
      </c>
      <c r="N130" s="2">
        <v>88</v>
      </c>
      <c r="O130" s="4">
        <v>83</v>
      </c>
      <c r="P130" s="4">
        <v>86</v>
      </c>
      <c r="Q130" s="4">
        <v>82</v>
      </c>
      <c r="R130" s="4">
        <v>81</v>
      </c>
      <c r="S130" s="4">
        <v>80</v>
      </c>
      <c r="T130" s="4">
        <v>91</v>
      </c>
      <c r="U130" s="4">
        <v>82</v>
      </c>
      <c r="V130" s="4">
        <v>79</v>
      </c>
      <c r="W130" s="4">
        <v>96</v>
      </c>
      <c r="X130" s="4"/>
      <c r="Y130" s="4"/>
      <c r="Z130" s="4"/>
      <c r="AA130" s="4"/>
      <c r="AB130" s="4"/>
      <c r="AC130" s="4"/>
      <c r="AD130" s="4"/>
      <c r="AE130" s="8">
        <f>(G130*5+H130*2+I130*2+J130*3+K130*3+L130*0+M130*2+N130*2+O130*3+P130*1+Q130*4+R130*5+S130*3+T130*0+U130*2+V130*3+W130*2)/42</f>
        <v>81.80952380952381</v>
      </c>
    </row>
    <row r="131" spans="1:31" x14ac:dyDescent="0.2">
      <c r="A131" s="2">
        <v>9</v>
      </c>
      <c r="B131" s="2">
        <v>130</v>
      </c>
      <c r="C131" s="2">
        <v>2021111915</v>
      </c>
      <c r="D131" s="2" t="s">
        <v>300</v>
      </c>
      <c r="E131" s="2" t="s">
        <v>15</v>
      </c>
      <c r="F131" s="2" t="s">
        <v>292</v>
      </c>
      <c r="G131" s="2">
        <v>82</v>
      </c>
      <c r="H131" s="2">
        <v>73</v>
      </c>
      <c r="I131" s="2">
        <v>92</v>
      </c>
      <c r="J131" s="2">
        <v>83</v>
      </c>
      <c r="K131" s="2">
        <v>88</v>
      </c>
      <c r="L131" s="2">
        <v>94</v>
      </c>
      <c r="M131" s="2">
        <v>70</v>
      </c>
      <c r="N131" s="2">
        <v>95</v>
      </c>
      <c r="O131" s="4">
        <v>90</v>
      </c>
      <c r="P131" s="4">
        <v>86</v>
      </c>
      <c r="Q131" s="4">
        <v>69</v>
      </c>
      <c r="R131" s="4">
        <v>84</v>
      </c>
      <c r="S131" s="4">
        <v>85</v>
      </c>
      <c r="T131" s="4">
        <v>93</v>
      </c>
      <c r="U131" s="4">
        <v>71</v>
      </c>
      <c r="V131" s="4">
        <v>80</v>
      </c>
      <c r="W131" s="4" t="s">
        <v>358</v>
      </c>
      <c r="X131" s="4"/>
      <c r="Y131" s="4"/>
      <c r="Z131" s="4"/>
      <c r="AA131" s="4"/>
      <c r="AB131" s="4"/>
      <c r="AC131" s="4"/>
      <c r="AD131" s="4"/>
      <c r="AE131" s="8">
        <f>(G131*5+H131*2+I131*2+J131*3+K131*3+L131*0+M131*2+N131*2+O131*3+P131*1+Q131*4+R131*5+S131*3+T131*0+U131*2+V131*3)/40</f>
        <v>81.8</v>
      </c>
    </row>
    <row r="132" spans="1:31" x14ac:dyDescent="0.2">
      <c r="A132" s="2">
        <v>6</v>
      </c>
      <c r="B132" s="2">
        <v>131</v>
      </c>
      <c r="C132" s="2">
        <v>2021112137</v>
      </c>
      <c r="D132" s="2" t="s">
        <v>208</v>
      </c>
      <c r="E132" s="2" t="s">
        <v>19</v>
      </c>
      <c r="F132" s="2" t="s">
        <v>203</v>
      </c>
      <c r="G132" s="2">
        <v>92</v>
      </c>
      <c r="H132" s="2">
        <v>81</v>
      </c>
      <c r="I132" s="2">
        <v>94</v>
      </c>
      <c r="J132" s="2">
        <v>84</v>
      </c>
      <c r="K132" s="2">
        <v>93</v>
      </c>
      <c r="L132" s="2">
        <v>92</v>
      </c>
      <c r="M132" s="2">
        <v>81</v>
      </c>
      <c r="N132" s="2">
        <v>86</v>
      </c>
      <c r="O132" s="4">
        <v>67</v>
      </c>
      <c r="P132" s="4">
        <v>80</v>
      </c>
      <c r="Q132" s="4">
        <v>79</v>
      </c>
      <c r="R132" s="4">
        <v>82</v>
      </c>
      <c r="S132" s="4">
        <v>73</v>
      </c>
      <c r="T132" s="4">
        <v>75</v>
      </c>
      <c r="U132" s="4">
        <v>71</v>
      </c>
      <c r="V132" s="4">
        <v>77</v>
      </c>
      <c r="W132" s="4">
        <v>80</v>
      </c>
      <c r="X132" s="4"/>
      <c r="Y132" s="4"/>
      <c r="Z132" s="4"/>
      <c r="AA132" s="4"/>
      <c r="AB132" s="4"/>
      <c r="AC132" s="4"/>
      <c r="AD132" s="4"/>
      <c r="AE132" s="8">
        <f>(G132*5+H132*2+I132*2+J132*3+K132*3+L132*0+M132*2+N132*2+O132*3+P132*1+Q132*4+R132*5+S132*3+T132*0+U132*2+V132*3+W132*2)/42</f>
        <v>81.761904761904759</v>
      </c>
    </row>
    <row r="133" spans="1:31" x14ac:dyDescent="0.2">
      <c r="A133" s="2">
        <v>13</v>
      </c>
      <c r="B133" s="2">
        <v>132</v>
      </c>
      <c r="C133" s="2">
        <v>2021112015</v>
      </c>
      <c r="D133" s="2" t="s">
        <v>61</v>
      </c>
      <c r="E133" s="2" t="s">
        <v>15</v>
      </c>
      <c r="F133" s="2" t="s">
        <v>49</v>
      </c>
      <c r="G133" s="2">
        <v>81</v>
      </c>
      <c r="H133" s="2">
        <v>84</v>
      </c>
      <c r="I133" s="2">
        <v>88</v>
      </c>
      <c r="J133" s="2">
        <v>93</v>
      </c>
      <c r="K133" s="2">
        <v>86</v>
      </c>
      <c r="L133" s="2">
        <v>100</v>
      </c>
      <c r="M133" s="2">
        <v>74</v>
      </c>
      <c r="N133" s="2">
        <v>91</v>
      </c>
      <c r="O133" s="4">
        <v>89</v>
      </c>
      <c r="P133" s="4">
        <v>89</v>
      </c>
      <c r="Q133" s="4">
        <v>79</v>
      </c>
      <c r="R133" s="4">
        <v>76</v>
      </c>
      <c r="S133" s="4">
        <v>75</v>
      </c>
      <c r="T133" s="4">
        <v>93</v>
      </c>
      <c r="U133" s="4">
        <v>70</v>
      </c>
      <c r="V133" s="4">
        <v>79</v>
      </c>
      <c r="W133" s="4" t="s">
        <v>358</v>
      </c>
      <c r="X133" s="4"/>
      <c r="Y133" s="4"/>
      <c r="Z133" s="4"/>
      <c r="AA133" s="4"/>
      <c r="AB133" s="4"/>
      <c r="AC133" s="4"/>
      <c r="AD133" s="4"/>
      <c r="AE133" s="8">
        <f>(G133*5+H133*2+I133*2+J133*3+K133*3+L133*0+M133*2+N133*2+O133*3+P133*1+Q133*4+R133*5+S133*3+T133*0+U133*2+V133*3)/40</f>
        <v>81.75</v>
      </c>
    </row>
    <row r="134" spans="1:31" x14ac:dyDescent="0.2">
      <c r="A134" s="2">
        <v>10</v>
      </c>
      <c r="B134" s="2">
        <v>133</v>
      </c>
      <c r="C134" s="2">
        <v>2021112076</v>
      </c>
      <c r="D134" s="2" t="s">
        <v>119</v>
      </c>
      <c r="E134" s="2" t="s">
        <v>15</v>
      </c>
      <c r="F134" s="2" t="s">
        <v>110</v>
      </c>
      <c r="G134" s="2">
        <v>80</v>
      </c>
      <c r="H134" s="2">
        <v>81</v>
      </c>
      <c r="I134" s="2">
        <v>92</v>
      </c>
      <c r="J134" s="2">
        <v>92</v>
      </c>
      <c r="K134" s="2">
        <v>83</v>
      </c>
      <c r="L134" s="2">
        <v>95</v>
      </c>
      <c r="M134" s="2">
        <v>76</v>
      </c>
      <c r="N134" s="2">
        <v>92</v>
      </c>
      <c r="O134" s="4">
        <v>91</v>
      </c>
      <c r="P134" s="4">
        <v>84</v>
      </c>
      <c r="Q134" s="4">
        <v>88</v>
      </c>
      <c r="R134" s="4">
        <v>65</v>
      </c>
      <c r="S134" s="4">
        <v>83</v>
      </c>
      <c r="T134" s="4">
        <v>90</v>
      </c>
      <c r="U134" s="4">
        <v>73</v>
      </c>
      <c r="V134" s="4">
        <v>79</v>
      </c>
      <c r="W134" s="4">
        <v>95</v>
      </c>
      <c r="X134" s="4"/>
      <c r="Y134" s="4"/>
      <c r="Z134" s="4"/>
      <c r="AA134" s="4"/>
      <c r="AB134" s="4"/>
      <c r="AC134" s="4"/>
      <c r="AD134" s="4">
        <v>71</v>
      </c>
      <c r="AE134" s="8">
        <f>(G134*5+H134*2+I134*2+J134*3+K134*3+L134*0+M134*2+N134*2+O134*3+P134*1+Q134*4+R134*5+S134*3+T134*0+U134*2+V134*3+W134*2+AD134*3)/45</f>
        <v>81.688888888888883</v>
      </c>
    </row>
    <row r="135" spans="1:31" x14ac:dyDescent="0.2">
      <c r="A135" s="2">
        <v>27</v>
      </c>
      <c r="B135" s="2">
        <v>134</v>
      </c>
      <c r="C135" s="2">
        <v>2021111936</v>
      </c>
      <c r="D135" s="2" t="s">
        <v>317</v>
      </c>
      <c r="E135" s="2" t="s">
        <v>15</v>
      </c>
      <c r="F135" s="2" t="s">
        <v>292</v>
      </c>
      <c r="G135" s="2">
        <v>75</v>
      </c>
      <c r="H135" s="2">
        <v>70</v>
      </c>
      <c r="I135" s="2">
        <v>94</v>
      </c>
      <c r="J135" s="2">
        <v>92</v>
      </c>
      <c r="K135" s="2">
        <v>81</v>
      </c>
      <c r="L135" s="2">
        <v>92</v>
      </c>
      <c r="M135" s="2">
        <v>82</v>
      </c>
      <c r="N135" s="2">
        <v>86</v>
      </c>
      <c r="O135" s="4">
        <v>75</v>
      </c>
      <c r="P135" s="4">
        <v>88</v>
      </c>
      <c r="Q135" s="4">
        <v>65</v>
      </c>
      <c r="R135" s="4">
        <v>93</v>
      </c>
      <c r="S135" s="4">
        <v>78</v>
      </c>
      <c r="T135" s="4">
        <v>94</v>
      </c>
      <c r="U135" s="4">
        <v>79</v>
      </c>
      <c r="V135" s="4">
        <v>85</v>
      </c>
      <c r="W135" s="4">
        <v>93</v>
      </c>
      <c r="X135" s="4"/>
      <c r="Y135" s="4"/>
      <c r="Z135" s="4"/>
      <c r="AA135" s="4"/>
      <c r="AB135" s="4"/>
      <c r="AC135" s="4"/>
      <c r="AD135" s="4"/>
      <c r="AE135" s="8">
        <f>(G135*5+H135*2+I135*2+J135*3+K135*3+L135*0+M135*2+N135*2+O135*3+P135*1+Q135*4+R135*5+S135*3+T135*0+U135*2+V135*3+W135*2)/42</f>
        <v>81.642857142857139</v>
      </c>
    </row>
    <row r="136" spans="1:31" x14ac:dyDescent="0.2">
      <c r="A136" s="2">
        <v>22</v>
      </c>
      <c r="B136" s="2">
        <v>135</v>
      </c>
      <c r="C136" s="2">
        <v>2021112186</v>
      </c>
      <c r="D136" s="2" t="s">
        <v>194</v>
      </c>
      <c r="E136" s="2" t="s">
        <v>15</v>
      </c>
      <c r="F136" s="2" t="s">
        <v>173</v>
      </c>
      <c r="G136" s="2">
        <v>79</v>
      </c>
      <c r="H136" s="2">
        <v>65</v>
      </c>
      <c r="I136" s="2">
        <v>94</v>
      </c>
      <c r="J136" s="2">
        <v>81</v>
      </c>
      <c r="K136" s="2">
        <v>76</v>
      </c>
      <c r="L136" s="2">
        <v>92</v>
      </c>
      <c r="M136" s="2">
        <v>85</v>
      </c>
      <c r="N136" s="2">
        <v>89</v>
      </c>
      <c r="O136" s="4">
        <v>86</v>
      </c>
      <c r="P136" s="4">
        <v>81</v>
      </c>
      <c r="Q136" s="4">
        <v>71</v>
      </c>
      <c r="R136" s="4">
        <v>90</v>
      </c>
      <c r="S136" s="4">
        <v>73</v>
      </c>
      <c r="T136" s="4">
        <v>92</v>
      </c>
      <c r="U136" s="4">
        <v>79</v>
      </c>
      <c r="V136" s="4">
        <v>88</v>
      </c>
      <c r="W136" s="4">
        <v>91</v>
      </c>
      <c r="X136" s="4"/>
      <c r="Y136" s="4"/>
      <c r="Z136" s="4"/>
      <c r="AA136" s="4"/>
      <c r="AB136" s="4"/>
      <c r="AC136" s="4"/>
      <c r="AD136" s="4"/>
      <c r="AE136" s="8">
        <f>(G136*5+H136*2+I136*2+J136*3+K136*3+L136*0+M136*2+N136*2+O136*3+P136*1+Q136*4+R136*5+S136*3+T136*0+U136*2+V136*3+W136*2)/42</f>
        <v>81.61904761904762</v>
      </c>
    </row>
    <row r="137" spans="1:31" x14ac:dyDescent="0.2">
      <c r="A137" s="2">
        <v>27</v>
      </c>
      <c r="B137" s="2">
        <v>136</v>
      </c>
      <c r="C137" s="2">
        <v>2021112065</v>
      </c>
      <c r="D137" s="2" t="s">
        <v>107</v>
      </c>
      <c r="E137" s="2" t="s">
        <v>15</v>
      </c>
      <c r="F137" s="2" t="s">
        <v>81</v>
      </c>
      <c r="G137" s="2">
        <v>78</v>
      </c>
      <c r="H137" s="2">
        <v>61</v>
      </c>
      <c r="I137" s="2">
        <v>92</v>
      </c>
      <c r="J137" s="2">
        <v>94</v>
      </c>
      <c r="K137" s="2">
        <v>84</v>
      </c>
      <c r="L137" s="2">
        <v>96</v>
      </c>
      <c r="M137" s="2">
        <v>76</v>
      </c>
      <c r="N137" s="2">
        <v>88</v>
      </c>
      <c r="O137" s="4">
        <v>82</v>
      </c>
      <c r="P137" s="4">
        <v>84</v>
      </c>
      <c r="Q137" s="4">
        <v>73</v>
      </c>
      <c r="R137" s="4">
        <v>87</v>
      </c>
      <c r="S137" s="4">
        <v>86</v>
      </c>
      <c r="T137" s="4">
        <v>91</v>
      </c>
      <c r="U137" s="4">
        <v>70</v>
      </c>
      <c r="V137" s="4">
        <v>79</v>
      </c>
      <c r="W137" s="4">
        <v>88</v>
      </c>
      <c r="X137" s="4"/>
      <c r="Y137" s="4"/>
      <c r="Z137" s="4"/>
      <c r="AA137" s="4"/>
      <c r="AB137" s="4"/>
      <c r="AC137" s="4"/>
      <c r="AD137" s="4"/>
      <c r="AE137" s="8">
        <f>(G137*5+H137*2+I137*2+J137*3+K137*3+L137*0+M137*2+N137*2+O137*3+P137*1+Q137*4+R137*5+S137*3+T137*0+U137*2+V137*3+W137*2)/42</f>
        <v>81.571428571428569</v>
      </c>
    </row>
    <row r="138" spans="1:31" x14ac:dyDescent="0.2">
      <c r="A138" s="2">
        <v>22</v>
      </c>
      <c r="B138" s="2">
        <v>137</v>
      </c>
      <c r="C138" s="2">
        <v>2021111961</v>
      </c>
      <c r="D138" s="2" t="s">
        <v>341</v>
      </c>
      <c r="E138" s="2" t="s">
        <v>15</v>
      </c>
      <c r="F138" s="2" t="s">
        <v>320</v>
      </c>
      <c r="G138" s="2">
        <v>80</v>
      </c>
      <c r="H138" s="2">
        <v>87</v>
      </c>
      <c r="I138" s="2">
        <v>92</v>
      </c>
      <c r="J138" s="2">
        <v>84</v>
      </c>
      <c r="K138" s="2">
        <v>86</v>
      </c>
      <c r="L138" s="2">
        <v>91</v>
      </c>
      <c r="M138" s="2">
        <v>82</v>
      </c>
      <c r="N138" s="2">
        <v>91</v>
      </c>
      <c r="O138" s="4">
        <v>83</v>
      </c>
      <c r="P138" s="4">
        <v>80</v>
      </c>
      <c r="Q138" s="4">
        <v>70</v>
      </c>
      <c r="R138" s="4">
        <v>77</v>
      </c>
      <c r="S138" s="4">
        <v>66</v>
      </c>
      <c r="T138" s="4">
        <v>89</v>
      </c>
      <c r="U138" s="4">
        <v>78</v>
      </c>
      <c r="V138" s="4">
        <v>80</v>
      </c>
      <c r="W138" s="4">
        <v>95</v>
      </c>
      <c r="X138" s="4">
        <v>96</v>
      </c>
      <c r="Y138" s="4"/>
      <c r="Z138" s="4"/>
      <c r="AA138" s="4"/>
      <c r="AB138" s="4"/>
      <c r="AC138" s="4"/>
      <c r="AD138" s="4"/>
      <c r="AE138" s="8">
        <f>(G138*5+H138*2+I138*2+J138*3+K138*3+L138*0+M138*2+N138*2+O138*3+P138*1+Q138*4+R138*5+S138*3+T138*0+U138*2+V138*3+W138*2+X138*2)/44</f>
        <v>81.454545454545453</v>
      </c>
    </row>
    <row r="139" spans="1:31" x14ac:dyDescent="0.2">
      <c r="A139" s="2">
        <v>11</v>
      </c>
      <c r="B139" s="2">
        <v>138</v>
      </c>
      <c r="C139" s="2">
        <v>2021111888</v>
      </c>
      <c r="D139" s="2" t="s">
        <v>273</v>
      </c>
      <c r="E139" s="2" t="s">
        <v>15</v>
      </c>
      <c r="F139" s="2" t="s">
        <v>263</v>
      </c>
      <c r="G139" s="2">
        <v>72</v>
      </c>
      <c r="H139" s="2">
        <v>69</v>
      </c>
      <c r="I139" s="2">
        <v>91</v>
      </c>
      <c r="J139" s="2">
        <v>87</v>
      </c>
      <c r="K139" s="2">
        <v>78</v>
      </c>
      <c r="L139" s="2">
        <v>88</v>
      </c>
      <c r="M139" s="2">
        <v>72</v>
      </c>
      <c r="N139" s="2">
        <v>88</v>
      </c>
      <c r="O139" s="4">
        <v>92</v>
      </c>
      <c r="P139" s="4">
        <v>79</v>
      </c>
      <c r="Q139" s="4">
        <v>77</v>
      </c>
      <c r="R139" s="4">
        <v>88</v>
      </c>
      <c r="S139" s="4">
        <v>80</v>
      </c>
      <c r="T139" s="4">
        <v>90</v>
      </c>
      <c r="U139" s="4">
        <v>68</v>
      </c>
      <c r="V139" s="4">
        <v>84</v>
      </c>
      <c r="W139" s="4">
        <v>96</v>
      </c>
      <c r="X139" s="4"/>
      <c r="Y139" s="4"/>
      <c r="Z139" s="4"/>
      <c r="AA139" s="4"/>
      <c r="AB139" s="4"/>
      <c r="AC139" s="4"/>
      <c r="AD139" s="4"/>
      <c r="AE139" s="8">
        <f>(G139*5+H139*2+I139*2+J139*3+K139*3+L139*0+M139*2+N139*2+O139*3+P139*1+Q139*4+R139*5+S139*3+T139*0+U139*2+V139*3+W139*2)/42</f>
        <v>81.38095238095238</v>
      </c>
    </row>
    <row r="140" spans="1:31" x14ac:dyDescent="0.2">
      <c r="A140" s="2">
        <v>14</v>
      </c>
      <c r="B140" s="2">
        <v>139</v>
      </c>
      <c r="C140" s="2">
        <v>2021112080</v>
      </c>
      <c r="D140" s="2" t="s">
        <v>123</v>
      </c>
      <c r="E140" s="2" t="s">
        <v>15</v>
      </c>
      <c r="F140" s="2" t="s">
        <v>110</v>
      </c>
      <c r="G140" s="2">
        <v>77</v>
      </c>
      <c r="H140" s="2">
        <v>68</v>
      </c>
      <c r="I140" s="2">
        <v>91</v>
      </c>
      <c r="J140" s="2">
        <v>92</v>
      </c>
      <c r="K140" s="2">
        <v>78</v>
      </c>
      <c r="L140" s="2">
        <v>97</v>
      </c>
      <c r="M140" s="2">
        <v>81</v>
      </c>
      <c r="N140" s="2">
        <v>84</v>
      </c>
      <c r="O140" s="4">
        <v>92</v>
      </c>
      <c r="P140" s="4">
        <v>84</v>
      </c>
      <c r="Q140" s="4">
        <v>74</v>
      </c>
      <c r="R140" s="4">
        <v>80</v>
      </c>
      <c r="S140" s="4">
        <v>86</v>
      </c>
      <c r="T140" s="4">
        <v>90</v>
      </c>
      <c r="U140" s="4">
        <v>71</v>
      </c>
      <c r="V140" s="4">
        <v>78</v>
      </c>
      <c r="W140" s="4">
        <v>90</v>
      </c>
      <c r="X140" s="4"/>
      <c r="Y140" s="4"/>
      <c r="Z140" s="4"/>
      <c r="AA140" s="4"/>
      <c r="AB140" s="4"/>
      <c r="AC140" s="4"/>
      <c r="AD140" s="4"/>
      <c r="AE140" s="8">
        <f>(G140*5+H140*2+I140*2+J140*3+K140*3+L140*0+M140*2+N140*2+O140*3+P140*1+Q140*4+R140*5+S140*3+T140*0+U140*2+V140*3+W140*2)/42</f>
        <v>81.261904761904759</v>
      </c>
    </row>
    <row r="141" spans="1:31" x14ac:dyDescent="0.2">
      <c r="A141" s="2">
        <v>28</v>
      </c>
      <c r="B141" s="2">
        <v>140</v>
      </c>
      <c r="C141" s="2">
        <v>2021112161</v>
      </c>
      <c r="D141" s="2" t="s">
        <v>230</v>
      </c>
      <c r="E141" s="2" t="s">
        <v>15</v>
      </c>
      <c r="F141" s="2" t="s">
        <v>203</v>
      </c>
      <c r="G141" s="2">
        <v>84</v>
      </c>
      <c r="H141" s="2">
        <v>86</v>
      </c>
      <c r="I141" s="2">
        <v>94</v>
      </c>
      <c r="J141" s="2">
        <v>80</v>
      </c>
      <c r="K141" s="2">
        <v>82</v>
      </c>
      <c r="L141" s="2">
        <v>92</v>
      </c>
      <c r="M141" s="2">
        <v>81</v>
      </c>
      <c r="N141" s="2">
        <v>87</v>
      </c>
      <c r="O141" s="4">
        <v>92</v>
      </c>
      <c r="P141" s="4">
        <v>81</v>
      </c>
      <c r="Q141" s="4">
        <v>80</v>
      </c>
      <c r="R141" s="4">
        <v>64</v>
      </c>
      <c r="S141" s="4">
        <v>78</v>
      </c>
      <c r="T141" s="4">
        <v>92</v>
      </c>
      <c r="U141" s="4">
        <v>73</v>
      </c>
      <c r="V141" s="4">
        <v>79</v>
      </c>
      <c r="W141" s="4">
        <v>98</v>
      </c>
      <c r="X141" s="4"/>
      <c r="Y141" s="4"/>
      <c r="Z141" s="4"/>
      <c r="AA141" s="4"/>
      <c r="AB141" s="4"/>
      <c r="AC141" s="4"/>
      <c r="AD141" s="4"/>
      <c r="AE141" s="8">
        <f>(G141*5+H141*2+I141*2+J141*3+K141*3+L141*0+M141*2+N141*2+O141*3+P141*1+Q141*4+R141*5+S141*3+T141*0+U141*2+V141*3+W141*2)/42</f>
        <v>81.238095238095241</v>
      </c>
    </row>
    <row r="142" spans="1:31" x14ac:dyDescent="0.2">
      <c r="A142" s="2">
        <v>24</v>
      </c>
      <c r="B142" s="2">
        <v>141</v>
      </c>
      <c r="C142" s="2">
        <v>2021112188</v>
      </c>
      <c r="D142" s="2" t="s">
        <v>196</v>
      </c>
      <c r="E142" s="2" t="s">
        <v>15</v>
      </c>
      <c r="F142" s="2" t="s">
        <v>173</v>
      </c>
      <c r="G142" s="2">
        <v>77</v>
      </c>
      <c r="H142" s="2">
        <v>82</v>
      </c>
      <c r="I142" s="2">
        <v>80</v>
      </c>
      <c r="J142" s="2">
        <v>77</v>
      </c>
      <c r="K142" s="2">
        <v>84</v>
      </c>
      <c r="L142" s="2">
        <v>92</v>
      </c>
      <c r="M142" s="2">
        <v>82</v>
      </c>
      <c r="N142" s="2">
        <v>83</v>
      </c>
      <c r="O142" s="4">
        <v>82</v>
      </c>
      <c r="P142" s="4">
        <v>88</v>
      </c>
      <c r="Q142" s="4">
        <v>67</v>
      </c>
      <c r="R142" s="4">
        <v>86</v>
      </c>
      <c r="S142" s="4">
        <v>80</v>
      </c>
      <c r="T142" s="4">
        <v>92</v>
      </c>
      <c r="U142" s="4">
        <v>79</v>
      </c>
      <c r="V142" s="4">
        <v>87</v>
      </c>
      <c r="W142" s="4">
        <v>98</v>
      </c>
      <c r="X142" s="4"/>
      <c r="Y142" s="4"/>
      <c r="Z142" s="4"/>
      <c r="AA142" s="4"/>
      <c r="AB142" s="4"/>
      <c r="AC142" s="4"/>
      <c r="AD142" s="4"/>
      <c r="AE142" s="8">
        <f>(G142*5+H142*2+I142*2+J142*3+K142*3+L142*0+M142*2+N142*2+O142*3+P142*1+Q142*4+R142*5+S142*3+T142*0+U142*2+V142*3+W142*2)/42</f>
        <v>81.166666666666671</v>
      </c>
    </row>
    <row r="143" spans="1:31" x14ac:dyDescent="0.2">
      <c r="A143" s="2">
        <v>4</v>
      </c>
      <c r="B143" s="2">
        <v>142</v>
      </c>
      <c r="C143" s="2">
        <v>2021112103</v>
      </c>
      <c r="D143" s="2" t="s">
        <v>146</v>
      </c>
      <c r="E143" s="2" t="s">
        <v>15</v>
      </c>
      <c r="F143" s="2" t="s">
        <v>143</v>
      </c>
      <c r="G143" s="2">
        <v>73</v>
      </c>
      <c r="H143" s="2">
        <v>86</v>
      </c>
      <c r="I143" s="2">
        <v>84</v>
      </c>
      <c r="J143" s="2">
        <v>87</v>
      </c>
      <c r="K143" s="2">
        <v>90</v>
      </c>
      <c r="L143" s="2">
        <v>92</v>
      </c>
      <c r="M143" s="2">
        <v>65</v>
      </c>
      <c r="N143" s="2">
        <v>86</v>
      </c>
      <c r="O143" s="4">
        <v>81</v>
      </c>
      <c r="P143" s="4">
        <v>79</v>
      </c>
      <c r="Q143" s="4">
        <v>85</v>
      </c>
      <c r="R143" s="4">
        <v>82</v>
      </c>
      <c r="S143" s="4">
        <v>84</v>
      </c>
      <c r="T143" s="4">
        <v>92</v>
      </c>
      <c r="U143" s="4">
        <v>63</v>
      </c>
      <c r="V143" s="4">
        <v>78</v>
      </c>
      <c r="W143" s="4">
        <v>93</v>
      </c>
      <c r="X143" s="4"/>
      <c r="Y143" s="4"/>
      <c r="Z143" s="4"/>
      <c r="AA143" s="4"/>
      <c r="AB143" s="4"/>
      <c r="AC143" s="4"/>
      <c r="AD143" s="4"/>
      <c r="AE143" s="8">
        <f>(G143*5+H143*2+I143*2+J143*3+K143*3+L143*0+M143*2+N143*2+O143*3+P143*1+Q143*4+R143*5+S143*3+T143*0+U143*2+V143*3+W143*2)/42</f>
        <v>81.142857142857139</v>
      </c>
    </row>
    <row r="144" spans="1:31" x14ac:dyDescent="0.2">
      <c r="A144" s="2">
        <v>25</v>
      </c>
      <c r="B144" s="2">
        <v>143</v>
      </c>
      <c r="C144" s="2">
        <v>2021111869</v>
      </c>
      <c r="D144" s="2" t="s">
        <v>256</v>
      </c>
      <c r="E144" s="2" t="s">
        <v>15</v>
      </c>
      <c r="F144" s="2" t="s">
        <v>232</v>
      </c>
      <c r="G144" s="2">
        <v>79</v>
      </c>
      <c r="H144" s="2">
        <v>81</v>
      </c>
      <c r="I144" s="2">
        <v>92</v>
      </c>
      <c r="J144" s="2">
        <v>80</v>
      </c>
      <c r="K144" s="2">
        <v>74</v>
      </c>
      <c r="L144" s="2">
        <v>88</v>
      </c>
      <c r="M144" s="2">
        <v>76</v>
      </c>
      <c r="N144" s="2">
        <v>84</v>
      </c>
      <c r="O144" s="2">
        <v>85</v>
      </c>
      <c r="P144" s="2">
        <v>82</v>
      </c>
      <c r="Q144" s="2">
        <v>83</v>
      </c>
      <c r="R144" s="2">
        <v>84</v>
      </c>
      <c r="S144" s="2">
        <v>79</v>
      </c>
      <c r="T144" s="2">
        <v>92</v>
      </c>
      <c r="U144" s="2">
        <v>74</v>
      </c>
      <c r="V144" s="2">
        <v>73</v>
      </c>
      <c r="W144" s="5">
        <v>93</v>
      </c>
      <c r="X144" s="4"/>
      <c r="Y144" s="4"/>
      <c r="Z144" s="4"/>
      <c r="AA144" s="4"/>
      <c r="AB144" s="4"/>
      <c r="AC144" s="4"/>
      <c r="AD144" s="4"/>
      <c r="AE144" s="8">
        <f>(G144*5+H144*2+I144*2+J144*3+K144*3+L144*0+M144*2+N144*2+O144*3+P144*1+Q144*4+R144*5+S144*3+T144*0+U144*2+V144*3+W144*2)/42</f>
        <v>81</v>
      </c>
    </row>
    <row r="145" spans="1:31" x14ac:dyDescent="0.2">
      <c r="A145" s="2">
        <v>6</v>
      </c>
      <c r="B145" s="2">
        <v>144</v>
      </c>
      <c r="C145" s="2">
        <v>2021112041</v>
      </c>
      <c r="D145" s="2" t="s">
        <v>86</v>
      </c>
      <c r="E145" s="2" t="s">
        <v>15</v>
      </c>
      <c r="F145" s="2" t="s">
        <v>81</v>
      </c>
      <c r="G145" s="2">
        <v>82</v>
      </c>
      <c r="H145" s="2">
        <v>65</v>
      </c>
      <c r="I145" s="2">
        <v>91</v>
      </c>
      <c r="J145" s="2">
        <v>91</v>
      </c>
      <c r="K145" s="2">
        <v>81</v>
      </c>
      <c r="L145" s="2">
        <v>88</v>
      </c>
      <c r="M145" s="2">
        <v>68</v>
      </c>
      <c r="N145" s="2">
        <v>93</v>
      </c>
      <c r="O145" s="4">
        <v>86</v>
      </c>
      <c r="P145" s="4">
        <v>81</v>
      </c>
      <c r="Q145" s="4">
        <v>94</v>
      </c>
      <c r="R145" s="4">
        <v>78</v>
      </c>
      <c r="S145" s="4">
        <v>72</v>
      </c>
      <c r="T145" s="4">
        <v>92</v>
      </c>
      <c r="U145" s="4">
        <v>64</v>
      </c>
      <c r="V145" s="4">
        <v>77</v>
      </c>
      <c r="W145" s="4" t="s">
        <v>358</v>
      </c>
      <c r="X145" s="4"/>
      <c r="Y145" s="4"/>
      <c r="Z145" s="4"/>
      <c r="AA145" s="4"/>
      <c r="AB145" s="4"/>
      <c r="AC145" s="4"/>
      <c r="AD145" s="4"/>
      <c r="AE145" s="8">
        <f>(G145*5+H145*2+I145*2+J145*3+K145*3+L145*0+M145*2+N145*2+O145*3+P145*1+Q145*4+R145*5+S145*3+T145*0+U145*2+V145*3)/40</f>
        <v>81</v>
      </c>
    </row>
    <row r="146" spans="1:31" x14ac:dyDescent="0.2">
      <c r="A146" s="2">
        <v>1</v>
      </c>
      <c r="B146" s="2">
        <v>145</v>
      </c>
      <c r="C146" s="2">
        <v>2021111971</v>
      </c>
      <c r="D146" s="2" t="s">
        <v>14</v>
      </c>
      <c r="E146" s="2" t="s">
        <v>15</v>
      </c>
      <c r="F146" s="2" t="s">
        <v>16</v>
      </c>
      <c r="G146" s="2">
        <v>75</v>
      </c>
      <c r="H146" s="2">
        <v>66</v>
      </c>
      <c r="I146" s="2">
        <v>94</v>
      </c>
      <c r="J146" s="2">
        <v>91</v>
      </c>
      <c r="K146" s="2">
        <v>73</v>
      </c>
      <c r="L146" s="2">
        <v>96</v>
      </c>
      <c r="M146" s="2">
        <v>80</v>
      </c>
      <c r="N146" s="2">
        <v>86</v>
      </c>
      <c r="O146" s="4">
        <v>81</v>
      </c>
      <c r="P146" s="4">
        <v>76</v>
      </c>
      <c r="Q146" s="4">
        <v>92</v>
      </c>
      <c r="R146" s="4">
        <v>76</v>
      </c>
      <c r="S146" s="4">
        <v>76</v>
      </c>
      <c r="T146" s="4">
        <v>88</v>
      </c>
      <c r="U146" s="4">
        <v>81</v>
      </c>
      <c r="V146" s="4">
        <v>80</v>
      </c>
      <c r="W146" s="4">
        <v>90</v>
      </c>
      <c r="X146" s="4"/>
      <c r="Y146" s="4"/>
      <c r="Z146" s="4"/>
      <c r="AA146" s="4"/>
      <c r="AB146" s="4"/>
      <c r="AC146" s="4"/>
      <c r="AD146" s="4"/>
      <c r="AE146" s="8">
        <f>(G146*5+H146*2+I146*2+J146*3+K146*3+L146*0+M146*2+N146*2+O146*3+P146*1+Q146*4+R146*5+S146*3+T146*0+U146*2+V146*3+W146*2)/42</f>
        <v>80.857142857142861</v>
      </c>
    </row>
    <row r="147" spans="1:31" x14ac:dyDescent="0.2">
      <c r="A147" s="2">
        <v>9</v>
      </c>
      <c r="B147" s="2">
        <v>146</v>
      </c>
      <c r="C147" s="2">
        <v>2021111947</v>
      </c>
      <c r="D147" s="2" t="s">
        <v>328</v>
      </c>
      <c r="E147" s="2" t="s">
        <v>15</v>
      </c>
      <c r="F147" s="2" t="s">
        <v>320</v>
      </c>
      <c r="G147" s="2">
        <v>88</v>
      </c>
      <c r="H147" s="2">
        <v>62</v>
      </c>
      <c r="I147" s="2">
        <v>86</v>
      </c>
      <c r="J147" s="2">
        <v>84</v>
      </c>
      <c r="K147" s="2">
        <v>90</v>
      </c>
      <c r="L147" s="2">
        <v>95</v>
      </c>
      <c r="M147" s="2">
        <v>84</v>
      </c>
      <c r="N147" s="2">
        <v>83</v>
      </c>
      <c r="O147" s="4">
        <v>86</v>
      </c>
      <c r="P147" s="4">
        <v>90</v>
      </c>
      <c r="Q147" s="4">
        <v>50</v>
      </c>
      <c r="R147" s="4">
        <v>85</v>
      </c>
      <c r="S147" s="4">
        <v>77</v>
      </c>
      <c r="T147" s="4">
        <v>95</v>
      </c>
      <c r="U147" s="4">
        <v>86</v>
      </c>
      <c r="V147" s="4">
        <v>81</v>
      </c>
      <c r="W147" s="4">
        <v>90</v>
      </c>
      <c r="X147" s="4"/>
      <c r="Y147" s="4"/>
      <c r="Z147" s="4"/>
      <c r="AA147" s="4"/>
      <c r="AB147" s="4"/>
      <c r="AC147" s="4"/>
      <c r="AD147" s="4"/>
      <c r="AE147" s="8">
        <f>(G147*5+H147*2+I147*2+J147*3+K147*3+L147*0+M147*2+N147*2+O147*3+P147*1+Q147*4+R147*5+S147*3+T147*0+U147*2+V147*3+W147*2)/42</f>
        <v>80.738095238095241</v>
      </c>
    </row>
    <row r="148" spans="1:31" x14ac:dyDescent="0.2">
      <c r="A148" s="2">
        <v>6</v>
      </c>
      <c r="B148" s="2">
        <v>147</v>
      </c>
      <c r="C148" s="2">
        <v>2021111944</v>
      </c>
      <c r="D148" s="2" t="s">
        <v>325</v>
      </c>
      <c r="E148" s="2" t="s">
        <v>15</v>
      </c>
      <c r="F148" s="2" t="s">
        <v>320</v>
      </c>
      <c r="G148" s="2">
        <v>85</v>
      </c>
      <c r="H148" s="2">
        <v>68</v>
      </c>
      <c r="I148" s="2">
        <v>87</v>
      </c>
      <c r="J148" s="2">
        <v>84</v>
      </c>
      <c r="K148" s="2">
        <v>83</v>
      </c>
      <c r="L148" s="2">
        <v>94</v>
      </c>
      <c r="M148" s="2">
        <v>77</v>
      </c>
      <c r="N148" s="2">
        <v>83</v>
      </c>
      <c r="O148" s="4">
        <v>81</v>
      </c>
      <c r="P148" s="4">
        <v>86</v>
      </c>
      <c r="Q148" s="4">
        <v>73</v>
      </c>
      <c r="R148" s="4">
        <v>78</v>
      </c>
      <c r="S148" s="4">
        <v>75</v>
      </c>
      <c r="T148" s="4">
        <v>93</v>
      </c>
      <c r="U148" s="4">
        <v>77</v>
      </c>
      <c r="V148" s="4">
        <v>86</v>
      </c>
      <c r="W148" s="4">
        <v>92</v>
      </c>
      <c r="X148" s="4"/>
      <c r="Y148" s="4"/>
      <c r="Z148" s="4"/>
      <c r="AA148" s="4"/>
      <c r="AB148" s="4"/>
      <c r="AC148" s="4"/>
      <c r="AD148" s="4"/>
      <c r="AE148" s="8">
        <f>(G148*5+H148*2+I148*2+J148*3+K148*3+L148*0+M148*2+N148*2+O148*3+P148*1+Q148*4+R148*5+S148*3+T148*0+U148*2+V148*3+W148*2)/42</f>
        <v>80.666666666666671</v>
      </c>
    </row>
    <row r="149" spans="1:31" x14ac:dyDescent="0.2">
      <c r="A149" s="2">
        <v>7</v>
      </c>
      <c r="B149" s="2">
        <v>148</v>
      </c>
      <c r="C149" s="2">
        <v>2021111913</v>
      </c>
      <c r="D149" s="2" t="s">
        <v>298</v>
      </c>
      <c r="E149" s="2" t="s">
        <v>15</v>
      </c>
      <c r="F149" s="2" t="s">
        <v>292</v>
      </c>
      <c r="G149" s="2">
        <v>69</v>
      </c>
      <c r="H149" s="2">
        <v>62</v>
      </c>
      <c r="I149" s="2">
        <v>90</v>
      </c>
      <c r="J149" s="2">
        <v>86</v>
      </c>
      <c r="K149" s="2">
        <v>86</v>
      </c>
      <c r="L149" s="2">
        <v>90</v>
      </c>
      <c r="M149" s="2">
        <v>67</v>
      </c>
      <c r="N149" s="2">
        <v>97</v>
      </c>
      <c r="O149" s="4">
        <v>79</v>
      </c>
      <c r="P149" s="4">
        <v>76</v>
      </c>
      <c r="Q149" s="4">
        <v>84</v>
      </c>
      <c r="R149" s="4">
        <v>89</v>
      </c>
      <c r="S149" s="4">
        <v>82</v>
      </c>
      <c r="T149" s="4">
        <v>84</v>
      </c>
      <c r="U149" s="4">
        <v>69</v>
      </c>
      <c r="V149" s="4">
        <v>81</v>
      </c>
      <c r="W149" s="4">
        <v>86</v>
      </c>
      <c r="X149" s="4"/>
      <c r="Y149" s="4"/>
      <c r="Z149" s="4"/>
      <c r="AA149" s="4"/>
      <c r="AB149" s="4"/>
      <c r="AC149" s="4"/>
      <c r="AD149" s="4"/>
      <c r="AE149" s="8">
        <f>(G149*5+H149*2+I149*2+J149*3+K149*3+L149*0+M149*2+N149*2+O149*3+P149*1+Q149*4+R149*5+S149*3+T149*0+U149*2+V149*3+W149*2)/42</f>
        <v>80.61904761904762</v>
      </c>
    </row>
    <row r="150" spans="1:31" x14ac:dyDescent="0.2">
      <c r="A150" s="2">
        <v>15</v>
      </c>
      <c r="B150" s="2">
        <v>149</v>
      </c>
      <c r="C150" s="2">
        <v>2021111893</v>
      </c>
      <c r="D150" s="2" t="s">
        <v>277</v>
      </c>
      <c r="E150" s="2" t="s">
        <v>15</v>
      </c>
      <c r="F150" s="2" t="s">
        <v>263</v>
      </c>
      <c r="G150" s="2">
        <v>74</v>
      </c>
      <c r="H150" s="2">
        <v>85</v>
      </c>
      <c r="I150" s="2">
        <v>88</v>
      </c>
      <c r="J150" s="2">
        <v>83</v>
      </c>
      <c r="K150" s="2">
        <v>74</v>
      </c>
      <c r="L150" s="2">
        <v>94</v>
      </c>
      <c r="M150" s="2">
        <v>79</v>
      </c>
      <c r="N150" s="2">
        <v>85</v>
      </c>
      <c r="O150" s="4">
        <v>85</v>
      </c>
      <c r="P150" s="4">
        <v>82</v>
      </c>
      <c r="Q150" s="4">
        <v>83</v>
      </c>
      <c r="R150" s="4">
        <v>77</v>
      </c>
      <c r="S150" s="4">
        <v>77</v>
      </c>
      <c r="T150" s="4">
        <v>92</v>
      </c>
      <c r="U150" s="4">
        <v>76</v>
      </c>
      <c r="V150" s="4">
        <v>82</v>
      </c>
      <c r="W150" s="4">
        <v>93</v>
      </c>
      <c r="X150" s="4"/>
      <c r="Y150" s="4"/>
      <c r="Z150" s="4"/>
      <c r="AA150" s="4"/>
      <c r="AB150" s="4"/>
      <c r="AC150" s="4"/>
      <c r="AD150" s="4"/>
      <c r="AE150" s="8">
        <f>(G150*5+H150*2+I150*2+J150*3+K150*3+L150*0+M150*2+N150*2+O150*3+P150*1+Q150*4+R150*5+S150*3+T150*0+U150*2+V150*3+W150*2)/42</f>
        <v>80.571428571428569</v>
      </c>
    </row>
    <row r="151" spans="1:31" x14ac:dyDescent="0.2">
      <c r="A151" s="2">
        <v>8</v>
      </c>
      <c r="B151" s="2">
        <v>150</v>
      </c>
      <c r="C151" s="2">
        <v>2021111851</v>
      </c>
      <c r="D151" s="2" t="s">
        <v>239</v>
      </c>
      <c r="E151" s="2" t="s">
        <v>19</v>
      </c>
      <c r="F151" s="2" t="s">
        <v>232</v>
      </c>
      <c r="G151" s="2">
        <v>84</v>
      </c>
      <c r="H151" s="2">
        <v>86</v>
      </c>
      <c r="I151" s="2">
        <v>89</v>
      </c>
      <c r="J151" s="2">
        <v>88</v>
      </c>
      <c r="K151" s="2">
        <v>85</v>
      </c>
      <c r="L151" s="2">
        <v>95</v>
      </c>
      <c r="M151" s="2">
        <v>92</v>
      </c>
      <c r="N151" s="2">
        <v>85</v>
      </c>
      <c r="O151" s="2">
        <v>74</v>
      </c>
      <c r="P151" s="2">
        <v>85</v>
      </c>
      <c r="Q151" s="2">
        <v>81</v>
      </c>
      <c r="R151" s="2">
        <v>58</v>
      </c>
      <c r="S151" s="2">
        <v>75</v>
      </c>
      <c r="T151" s="2">
        <v>94</v>
      </c>
      <c r="U151" s="2">
        <v>85</v>
      </c>
      <c r="V151" s="2">
        <v>78</v>
      </c>
      <c r="W151" s="5">
        <v>95</v>
      </c>
      <c r="X151" s="4"/>
      <c r="Y151" s="4"/>
      <c r="Z151" s="4"/>
      <c r="AA151" s="4"/>
      <c r="AB151" s="4"/>
      <c r="AC151" s="4"/>
      <c r="AD151" s="4"/>
      <c r="AE151" s="8">
        <f>(G151*5+H151*2+I151*2+J151*3+K151*3+L151*0+M151*2+N151*2+O151*3+P151*1+Q151*4+R151*5+S151*3+T151*0+U151*2+V151*3+W151*2)/42</f>
        <v>80.547619047619051</v>
      </c>
    </row>
    <row r="152" spans="1:31" x14ac:dyDescent="0.2">
      <c r="A152" s="2">
        <v>13</v>
      </c>
      <c r="B152" s="2">
        <v>151</v>
      </c>
      <c r="C152" s="2">
        <v>2021111891</v>
      </c>
      <c r="D152" s="2" t="s">
        <v>275</v>
      </c>
      <c r="E152" s="2" t="s">
        <v>15</v>
      </c>
      <c r="F152" s="2" t="s">
        <v>263</v>
      </c>
      <c r="G152" s="2">
        <v>83</v>
      </c>
      <c r="H152" s="2">
        <v>61</v>
      </c>
      <c r="I152" s="2">
        <v>91</v>
      </c>
      <c r="J152" s="2">
        <v>88</v>
      </c>
      <c r="K152" s="2">
        <v>78</v>
      </c>
      <c r="L152" s="2">
        <v>93</v>
      </c>
      <c r="M152" s="2">
        <v>83</v>
      </c>
      <c r="N152" s="2">
        <v>97</v>
      </c>
      <c r="O152" s="4">
        <v>86</v>
      </c>
      <c r="P152" s="4">
        <v>84</v>
      </c>
      <c r="Q152" s="4">
        <v>72</v>
      </c>
      <c r="R152" s="4">
        <v>75</v>
      </c>
      <c r="S152" s="4">
        <v>67</v>
      </c>
      <c r="T152" s="4">
        <v>92</v>
      </c>
      <c r="U152" s="4">
        <v>81</v>
      </c>
      <c r="V152" s="4">
        <v>92</v>
      </c>
      <c r="W152" s="4" t="s">
        <v>358</v>
      </c>
      <c r="X152" s="4"/>
      <c r="Y152" s="4"/>
      <c r="Z152" s="4"/>
      <c r="AA152" s="4"/>
      <c r="AB152" s="4"/>
      <c r="AC152" s="4"/>
      <c r="AD152" s="4"/>
      <c r="AE152" s="8">
        <f>(G152*5+H152*2+I152*2+J152*3+K152*3+L152*0+M152*2+N152*2+O152*3+P152*1+Q152*4+R152*5+S152*3+T152*0+U152*2+V152*3)/40</f>
        <v>80.525000000000006</v>
      </c>
    </row>
    <row r="153" spans="1:31" x14ac:dyDescent="0.2">
      <c r="A153" s="2">
        <v>23</v>
      </c>
      <c r="B153" s="2">
        <v>152</v>
      </c>
      <c r="C153" s="2">
        <v>2021111994</v>
      </c>
      <c r="D153" s="2" t="s">
        <v>39</v>
      </c>
      <c r="E153" s="2" t="s">
        <v>19</v>
      </c>
      <c r="F153" s="2" t="s">
        <v>16</v>
      </c>
      <c r="G153" s="2">
        <v>80</v>
      </c>
      <c r="H153" s="2">
        <v>91</v>
      </c>
      <c r="I153" s="2">
        <v>90</v>
      </c>
      <c r="J153" s="2">
        <v>91</v>
      </c>
      <c r="K153" s="2">
        <v>80</v>
      </c>
      <c r="L153" s="2">
        <v>96</v>
      </c>
      <c r="M153" s="2">
        <v>83</v>
      </c>
      <c r="N153" s="2">
        <v>86</v>
      </c>
      <c r="O153" s="4">
        <v>79</v>
      </c>
      <c r="P153" s="4">
        <v>77</v>
      </c>
      <c r="Q153" s="4">
        <v>79</v>
      </c>
      <c r="R153" s="4">
        <v>76</v>
      </c>
      <c r="S153" s="4">
        <v>75</v>
      </c>
      <c r="T153" s="4">
        <v>94</v>
      </c>
      <c r="U153" s="4">
        <v>77</v>
      </c>
      <c r="V153" s="4">
        <v>76</v>
      </c>
      <c r="W153" s="4">
        <v>75</v>
      </c>
      <c r="X153" s="4"/>
      <c r="Y153" s="4"/>
      <c r="Z153" s="4"/>
      <c r="AA153" s="4"/>
      <c r="AB153" s="4"/>
      <c r="AC153" s="4"/>
      <c r="AD153" s="4"/>
      <c r="AE153" s="8">
        <f>(G153*5+H153*2+I153*2+J153*3+K153*3+L153*0+M153*2+N153*2+O153*3+P153*1+Q153*4+R153*5+S153*3+T153*0+U153*2+V153*3+W153*2)/42</f>
        <v>80.476190476190482</v>
      </c>
    </row>
    <row r="154" spans="1:31" x14ac:dyDescent="0.2">
      <c r="A154" s="2">
        <v>6</v>
      </c>
      <c r="B154" s="2">
        <v>153</v>
      </c>
      <c r="C154" s="2">
        <v>2021112072</v>
      </c>
      <c r="D154" s="2" t="s">
        <v>115</v>
      </c>
      <c r="E154" s="2" t="s">
        <v>15</v>
      </c>
      <c r="F154" s="2" t="s">
        <v>110</v>
      </c>
      <c r="G154" s="2">
        <v>81</v>
      </c>
      <c r="H154" s="2">
        <v>62</v>
      </c>
      <c r="I154" s="2">
        <v>93</v>
      </c>
      <c r="J154" s="2">
        <v>91</v>
      </c>
      <c r="K154" s="2">
        <v>80</v>
      </c>
      <c r="L154" s="2">
        <v>94</v>
      </c>
      <c r="M154" s="2">
        <v>72</v>
      </c>
      <c r="N154" s="2">
        <v>88</v>
      </c>
      <c r="O154" s="4">
        <v>78</v>
      </c>
      <c r="P154" s="4">
        <v>88</v>
      </c>
      <c r="Q154" s="4">
        <v>74</v>
      </c>
      <c r="R154" s="4">
        <v>85</v>
      </c>
      <c r="S154" s="4">
        <v>76</v>
      </c>
      <c r="T154" s="4">
        <v>91</v>
      </c>
      <c r="U154" s="4">
        <v>73</v>
      </c>
      <c r="V154" s="4">
        <v>85</v>
      </c>
      <c r="W154" s="4">
        <v>80</v>
      </c>
      <c r="X154" s="4"/>
      <c r="Y154" s="4"/>
      <c r="Z154" s="4"/>
      <c r="AA154" s="4"/>
      <c r="AB154" s="4"/>
      <c r="AC154" s="4"/>
      <c r="AD154" s="4"/>
      <c r="AE154" s="8">
        <f>(G154*5+H154*2+I154*2+J154*3+K154*3+L154*0+M154*2+N154*2+O154*3+P154*1+Q154*4+R154*5+S154*3+T154*0+U154*2+V154*3+W154*2)/42</f>
        <v>80.476190476190482</v>
      </c>
    </row>
    <row r="155" spans="1:31" x14ac:dyDescent="0.2">
      <c r="A155" s="2">
        <v>21</v>
      </c>
      <c r="B155" s="2">
        <v>154</v>
      </c>
      <c r="C155" s="2">
        <v>2021112059</v>
      </c>
      <c r="D155" s="2" t="s">
        <v>101</v>
      </c>
      <c r="E155" s="2" t="s">
        <v>19</v>
      </c>
      <c r="F155" s="2" t="s">
        <v>81</v>
      </c>
      <c r="G155" s="2">
        <v>75</v>
      </c>
      <c r="H155" s="2">
        <v>70</v>
      </c>
      <c r="I155" s="2">
        <v>88</v>
      </c>
      <c r="J155" s="2">
        <v>92</v>
      </c>
      <c r="K155" s="2">
        <v>82</v>
      </c>
      <c r="L155" s="2">
        <v>98</v>
      </c>
      <c r="M155" s="2">
        <v>87</v>
      </c>
      <c r="N155" s="2">
        <v>91</v>
      </c>
      <c r="O155" s="4">
        <v>85</v>
      </c>
      <c r="P155" s="4">
        <v>80</v>
      </c>
      <c r="Q155" s="4">
        <v>67</v>
      </c>
      <c r="R155" s="4">
        <v>77</v>
      </c>
      <c r="S155" s="4">
        <v>70</v>
      </c>
      <c r="T155" s="4">
        <v>94</v>
      </c>
      <c r="U155" s="4">
        <v>83</v>
      </c>
      <c r="V155" s="4">
        <v>88</v>
      </c>
      <c r="W155" s="4">
        <v>91</v>
      </c>
      <c r="X155" s="4"/>
      <c r="Y155" s="4"/>
      <c r="Z155" s="4"/>
      <c r="AA155" s="4"/>
      <c r="AB155" s="4"/>
      <c r="AC155" s="4"/>
      <c r="AD155" s="4"/>
      <c r="AE155" s="8">
        <f>(G155*5+H155*2+I155*2+J155*3+K155*3+L155*0+M155*2+N155*2+O155*3+P155*1+Q155*4+R155*5+S155*3+T155*0+U155*2+V155*3+W155*2)/42</f>
        <v>80.452380952380949</v>
      </c>
    </row>
    <row r="156" spans="1:31" x14ac:dyDescent="0.2">
      <c r="A156" s="2">
        <v>21</v>
      </c>
      <c r="B156" s="2">
        <v>155</v>
      </c>
      <c r="C156" s="2">
        <v>2021111960</v>
      </c>
      <c r="D156" s="2" t="s">
        <v>340</v>
      </c>
      <c r="E156" s="2" t="s">
        <v>15</v>
      </c>
      <c r="F156" s="2" t="s">
        <v>320</v>
      </c>
      <c r="G156" s="2">
        <v>86</v>
      </c>
      <c r="H156" s="2">
        <v>70</v>
      </c>
      <c r="I156" s="2">
        <v>86</v>
      </c>
      <c r="J156" s="2">
        <v>84</v>
      </c>
      <c r="K156" s="2">
        <v>80</v>
      </c>
      <c r="L156" s="2">
        <v>90</v>
      </c>
      <c r="M156" s="2">
        <v>78</v>
      </c>
      <c r="N156" s="2">
        <v>90</v>
      </c>
      <c r="O156" s="4">
        <v>84</v>
      </c>
      <c r="P156" s="4">
        <v>75</v>
      </c>
      <c r="Q156" s="4">
        <v>62</v>
      </c>
      <c r="R156" s="4">
        <v>85</v>
      </c>
      <c r="S156" s="4">
        <v>68</v>
      </c>
      <c r="T156" s="4">
        <v>90</v>
      </c>
      <c r="U156" s="4">
        <v>80</v>
      </c>
      <c r="V156" s="4">
        <v>78</v>
      </c>
      <c r="W156" s="4">
        <v>91</v>
      </c>
      <c r="X156" s="4">
        <v>94</v>
      </c>
      <c r="Y156" s="4"/>
      <c r="Z156" s="4"/>
      <c r="AA156" s="4"/>
      <c r="AB156" s="4"/>
      <c r="AC156" s="4"/>
      <c r="AD156" s="4"/>
      <c r="AE156" s="8">
        <f>(G156*5+H156*2+I156*2+J156*3+K156*3+L156*0+M156*2+N156*2+O156*3+P156*1+Q156*4+R156*5+S156*3+T156*0+U156*2+V156*3+W156*2+X156*2)/44</f>
        <v>80.409090909090907</v>
      </c>
    </row>
    <row r="157" spans="1:31" x14ac:dyDescent="0.2">
      <c r="A157" s="2">
        <v>10</v>
      </c>
      <c r="B157" s="2">
        <v>156</v>
      </c>
      <c r="C157" s="2">
        <v>2021111887</v>
      </c>
      <c r="D157" s="2" t="s">
        <v>272</v>
      </c>
      <c r="E157" s="2" t="s">
        <v>15</v>
      </c>
      <c r="F157" s="2" t="s">
        <v>263</v>
      </c>
      <c r="G157" s="2">
        <v>80</v>
      </c>
      <c r="H157" s="2">
        <v>89</v>
      </c>
      <c r="I157" s="2">
        <v>89</v>
      </c>
      <c r="J157" s="2">
        <v>87</v>
      </c>
      <c r="K157" s="2">
        <v>74</v>
      </c>
      <c r="L157" s="2">
        <v>95</v>
      </c>
      <c r="M157" s="2">
        <v>87</v>
      </c>
      <c r="N157" s="2">
        <v>98</v>
      </c>
      <c r="O157" s="4">
        <v>79</v>
      </c>
      <c r="P157" s="4">
        <v>87</v>
      </c>
      <c r="Q157" s="4">
        <v>70</v>
      </c>
      <c r="R157" s="4">
        <v>65</v>
      </c>
      <c r="S157" s="4">
        <v>76</v>
      </c>
      <c r="T157" s="4">
        <v>91</v>
      </c>
      <c r="U157" s="4">
        <v>81</v>
      </c>
      <c r="V157" s="4">
        <v>85</v>
      </c>
      <c r="W157" s="4">
        <v>95</v>
      </c>
      <c r="X157" s="4"/>
      <c r="Y157" s="4"/>
      <c r="Z157" s="4"/>
      <c r="AA157" s="4"/>
      <c r="AB157" s="4"/>
      <c r="AC157" s="4"/>
      <c r="AD157" s="4"/>
      <c r="AE157" s="8">
        <f>(G157*5+H157*2+I157*2+J157*3+K157*3+L157*0+M157*2+N157*2+O157*3+P157*1+Q157*4+R157*5+S157*3+T157*0+U157*2+V157*3+W157*2)/42</f>
        <v>80.30952380952381</v>
      </c>
    </row>
    <row r="158" spans="1:31" x14ac:dyDescent="0.2">
      <c r="A158" s="2">
        <v>8</v>
      </c>
      <c r="B158" s="2">
        <v>157</v>
      </c>
      <c r="C158" s="2">
        <v>2021112010</v>
      </c>
      <c r="D158" s="2" t="s">
        <v>56</v>
      </c>
      <c r="E158" s="2" t="s">
        <v>15</v>
      </c>
      <c r="F158" s="2" t="s">
        <v>49</v>
      </c>
      <c r="G158" s="2">
        <v>66</v>
      </c>
      <c r="H158" s="2">
        <v>57</v>
      </c>
      <c r="I158" s="2">
        <v>87</v>
      </c>
      <c r="J158" s="2">
        <v>90</v>
      </c>
      <c r="K158" s="2">
        <v>80</v>
      </c>
      <c r="L158" s="2">
        <v>95</v>
      </c>
      <c r="M158" s="2">
        <v>82</v>
      </c>
      <c r="N158" s="2">
        <v>88</v>
      </c>
      <c r="O158" s="4">
        <v>94</v>
      </c>
      <c r="P158" s="4">
        <v>84</v>
      </c>
      <c r="Q158" s="4">
        <v>94</v>
      </c>
      <c r="R158" s="4">
        <v>82</v>
      </c>
      <c r="S158" s="4">
        <v>75</v>
      </c>
      <c r="T158" s="4">
        <v>88</v>
      </c>
      <c r="U158" s="4">
        <v>75</v>
      </c>
      <c r="V158" s="4">
        <v>72</v>
      </c>
      <c r="W158" s="4">
        <v>81</v>
      </c>
      <c r="X158" s="4"/>
      <c r="Y158" s="4"/>
      <c r="Z158" s="4"/>
      <c r="AA158" s="4"/>
      <c r="AB158" s="4"/>
      <c r="AC158" s="4"/>
      <c r="AD158" s="4"/>
      <c r="AE158" s="8">
        <f>(G158*5+H158*2+I158*2+J158*3+K158*3+L158*0+M158*2+N158*2+O158*3+P158*1+Q158*4+R158*5+S158*3+T158*0+U158*2+V158*3+W158*2)/42</f>
        <v>80.30952380952381</v>
      </c>
    </row>
    <row r="159" spans="1:31" x14ac:dyDescent="0.2">
      <c r="A159" s="2">
        <v>21</v>
      </c>
      <c r="B159" s="2">
        <v>158</v>
      </c>
      <c r="C159" s="2">
        <v>2021111899</v>
      </c>
      <c r="D159" s="2" t="s">
        <v>283</v>
      </c>
      <c r="E159" s="2" t="s">
        <v>15</v>
      </c>
      <c r="F159" s="2" t="s">
        <v>263</v>
      </c>
      <c r="G159" s="2">
        <v>65</v>
      </c>
      <c r="H159" s="2">
        <v>66</v>
      </c>
      <c r="I159" s="2">
        <v>92</v>
      </c>
      <c r="J159" s="2">
        <v>85</v>
      </c>
      <c r="K159" s="2">
        <v>83</v>
      </c>
      <c r="L159" s="2">
        <v>94</v>
      </c>
      <c r="M159" s="2">
        <v>77</v>
      </c>
      <c r="N159" s="2">
        <v>95</v>
      </c>
      <c r="O159" s="4">
        <v>84</v>
      </c>
      <c r="P159" s="4">
        <v>82</v>
      </c>
      <c r="Q159" s="4">
        <v>90</v>
      </c>
      <c r="R159" s="4">
        <v>74</v>
      </c>
      <c r="S159" s="4">
        <v>77</v>
      </c>
      <c r="T159" s="4">
        <v>92</v>
      </c>
      <c r="U159" s="4">
        <v>73</v>
      </c>
      <c r="V159" s="4">
        <v>84</v>
      </c>
      <c r="W159" s="4">
        <v>95</v>
      </c>
      <c r="X159" s="4"/>
      <c r="Y159" s="4"/>
      <c r="Z159" s="4"/>
      <c r="AA159" s="4"/>
      <c r="AB159" s="4"/>
      <c r="AC159" s="4"/>
      <c r="AD159" s="4"/>
      <c r="AE159" s="8">
        <f>(G159*5+H159*2+I159*2+J159*3+K159*3+L159*0+M159*2+N159*2+O159*3+P159*1+Q159*4+R159*5+S159*3+T159*0+U159*2+V159*3+W159*2)/42</f>
        <v>80.285714285714292</v>
      </c>
    </row>
    <row r="160" spans="1:31" x14ac:dyDescent="0.2">
      <c r="A160" s="2">
        <v>3</v>
      </c>
      <c r="B160" s="2">
        <v>159</v>
      </c>
      <c r="C160" s="2">
        <v>2021112102</v>
      </c>
      <c r="D160" s="2" t="s">
        <v>145</v>
      </c>
      <c r="E160" s="2" t="s">
        <v>15</v>
      </c>
      <c r="F160" s="2" t="s">
        <v>143</v>
      </c>
      <c r="G160" s="2">
        <v>77</v>
      </c>
      <c r="H160" s="2">
        <v>71</v>
      </c>
      <c r="I160" s="2">
        <v>97</v>
      </c>
      <c r="J160" s="2">
        <v>93</v>
      </c>
      <c r="K160" s="2">
        <v>86</v>
      </c>
      <c r="L160" s="2">
        <v>92</v>
      </c>
      <c r="M160" s="2">
        <v>71</v>
      </c>
      <c r="N160" s="2">
        <v>94</v>
      </c>
      <c r="O160" s="4">
        <v>77</v>
      </c>
      <c r="P160" s="4">
        <v>81</v>
      </c>
      <c r="Q160" s="4">
        <v>66</v>
      </c>
      <c r="R160" s="4">
        <v>76</v>
      </c>
      <c r="S160" s="4">
        <v>74</v>
      </c>
      <c r="T160" s="4">
        <v>85</v>
      </c>
      <c r="U160" s="4">
        <v>75</v>
      </c>
      <c r="V160" s="4">
        <v>89</v>
      </c>
      <c r="W160" s="4">
        <v>83</v>
      </c>
      <c r="X160" s="4">
        <v>90</v>
      </c>
      <c r="Y160" s="4"/>
      <c r="Z160" s="4"/>
      <c r="AA160" s="4"/>
      <c r="AB160" s="4"/>
      <c r="AC160" s="4"/>
      <c r="AD160" s="4"/>
      <c r="AE160" s="8">
        <f>(G160*5+H160*2+I160*2+J160*3+K160*3+L160*0+M160*2+N160*2+O160*3+P160*1+Q160*4+R160*5+S160*3+T160*0+U160*2+V160*3+W160*2+X160*2)/44</f>
        <v>80.204545454545453</v>
      </c>
    </row>
    <row r="161" spans="1:31" x14ac:dyDescent="0.2">
      <c r="A161" s="2">
        <v>14</v>
      </c>
      <c r="B161" s="2">
        <v>160</v>
      </c>
      <c r="C161" s="2">
        <v>2021112113</v>
      </c>
      <c r="D161" s="2" t="s">
        <v>156</v>
      </c>
      <c r="E161" s="2" t="s">
        <v>15</v>
      </c>
      <c r="F161" s="2" t="s">
        <v>143</v>
      </c>
      <c r="G161" s="2">
        <v>76</v>
      </c>
      <c r="H161" s="2">
        <v>75</v>
      </c>
      <c r="I161" s="2">
        <v>90</v>
      </c>
      <c r="J161" s="2">
        <v>86</v>
      </c>
      <c r="K161" s="2">
        <v>80</v>
      </c>
      <c r="L161" s="2">
        <v>92</v>
      </c>
      <c r="M161" s="2">
        <v>79</v>
      </c>
      <c r="N161" s="2">
        <v>94</v>
      </c>
      <c r="O161" s="4">
        <v>74</v>
      </c>
      <c r="P161" s="4">
        <v>87</v>
      </c>
      <c r="Q161" s="4">
        <v>78</v>
      </c>
      <c r="R161" s="4">
        <v>80</v>
      </c>
      <c r="S161" s="4">
        <v>67</v>
      </c>
      <c r="T161" s="4">
        <v>83</v>
      </c>
      <c r="U161" s="4">
        <v>70</v>
      </c>
      <c r="V161" s="4">
        <v>79</v>
      </c>
      <c r="W161" s="4">
        <v>96</v>
      </c>
      <c r="X161" s="4">
        <v>92</v>
      </c>
      <c r="Y161" s="4"/>
      <c r="Z161" s="4"/>
      <c r="AA161" s="4"/>
      <c r="AB161" s="4"/>
      <c r="AC161" s="4"/>
      <c r="AD161" s="4"/>
      <c r="AE161" s="8">
        <f>(G161*5+H161*2+I161*2+J161*3+K161*3+L161*0+M161*2+N161*2+O161*3+P161*1+Q161*4+R161*5+S161*3+T161*0+U161*2+V161*3+W161*2+X161*2)/44</f>
        <v>80.204545454545453</v>
      </c>
    </row>
    <row r="162" spans="1:31" x14ac:dyDescent="0.2">
      <c r="A162" s="2">
        <v>16</v>
      </c>
      <c r="B162" s="2">
        <v>161</v>
      </c>
      <c r="C162" s="2">
        <v>2021111955</v>
      </c>
      <c r="D162" s="2" t="s">
        <v>335</v>
      </c>
      <c r="E162" s="2" t="s">
        <v>15</v>
      </c>
      <c r="F162" s="2" t="s">
        <v>320</v>
      </c>
      <c r="G162" s="2">
        <v>68</v>
      </c>
      <c r="H162" s="2">
        <v>78</v>
      </c>
      <c r="I162" s="2">
        <v>88</v>
      </c>
      <c r="J162" s="2">
        <v>86</v>
      </c>
      <c r="K162" s="2">
        <v>83</v>
      </c>
      <c r="L162" s="2">
        <v>92</v>
      </c>
      <c r="M162" s="2">
        <v>83</v>
      </c>
      <c r="N162" s="2">
        <v>83</v>
      </c>
      <c r="O162" s="4">
        <v>83</v>
      </c>
      <c r="P162" s="4">
        <v>83</v>
      </c>
      <c r="Q162" s="4">
        <v>74</v>
      </c>
      <c r="R162" s="4">
        <v>80</v>
      </c>
      <c r="S162" s="4">
        <v>65</v>
      </c>
      <c r="T162" s="4">
        <v>91</v>
      </c>
      <c r="U162" s="4">
        <v>83</v>
      </c>
      <c r="V162" s="4">
        <v>82</v>
      </c>
      <c r="W162" s="4">
        <v>95</v>
      </c>
      <c r="X162" s="4">
        <v>96</v>
      </c>
      <c r="Y162" s="4"/>
      <c r="Z162" s="4"/>
      <c r="AA162" s="4"/>
      <c r="AB162" s="4"/>
      <c r="AC162" s="4"/>
      <c r="AD162" s="4"/>
      <c r="AE162" s="8">
        <f>(G162*5+H162*2+I162*2+J162*3+K162*3+L162*0+M162*2+N162*2+O162*3+P162*1+Q162*4+R162*5+S162*3+T162*0+U162*2+V162*3+W162*2+X162*2)/44</f>
        <v>80.181818181818187</v>
      </c>
    </row>
    <row r="163" spans="1:31" x14ac:dyDescent="0.2">
      <c r="A163" s="2">
        <v>18</v>
      </c>
      <c r="B163" s="2">
        <v>162</v>
      </c>
      <c r="C163" s="2">
        <v>2021111926</v>
      </c>
      <c r="D163" s="2" t="s">
        <v>308</v>
      </c>
      <c r="E163" s="2" t="s">
        <v>15</v>
      </c>
      <c r="F163" s="2" t="s">
        <v>292</v>
      </c>
      <c r="G163" s="2">
        <v>79</v>
      </c>
      <c r="H163" s="2">
        <v>71</v>
      </c>
      <c r="I163" s="2">
        <v>96</v>
      </c>
      <c r="J163" s="2">
        <v>86</v>
      </c>
      <c r="K163" s="2">
        <v>92</v>
      </c>
      <c r="L163" s="2">
        <v>93</v>
      </c>
      <c r="M163" s="2">
        <v>85</v>
      </c>
      <c r="N163" s="2">
        <v>94</v>
      </c>
      <c r="O163" s="4">
        <v>80</v>
      </c>
      <c r="P163" s="4">
        <v>88</v>
      </c>
      <c r="Q163" s="4">
        <v>62</v>
      </c>
      <c r="R163" s="4">
        <v>79</v>
      </c>
      <c r="S163" s="4">
        <v>74</v>
      </c>
      <c r="T163" s="4">
        <v>94</v>
      </c>
      <c r="U163" s="4">
        <v>78</v>
      </c>
      <c r="V163" s="4">
        <v>76</v>
      </c>
      <c r="W163" s="4">
        <v>83</v>
      </c>
      <c r="X163" s="4"/>
      <c r="Y163" s="4"/>
      <c r="Z163" s="4"/>
      <c r="AA163" s="4"/>
      <c r="AB163" s="4"/>
      <c r="AC163" s="4"/>
      <c r="AD163" s="4"/>
      <c r="AE163" s="8">
        <f>(G163*5+H163*2+I163*2+J163*3+K163*3+L163*0+M163*2+N163*2+O163*3+P163*1+Q163*4+R163*5+S163*3+T163*0+U163*2+V163*3+W163*2)/42</f>
        <v>80.095238095238102</v>
      </c>
    </row>
    <row r="164" spans="1:31" x14ac:dyDescent="0.2">
      <c r="A164" s="2">
        <v>8</v>
      </c>
      <c r="B164" s="2">
        <v>163</v>
      </c>
      <c r="C164" s="2">
        <v>2021112139</v>
      </c>
      <c r="D164" s="2" t="s">
        <v>210</v>
      </c>
      <c r="E164" s="2" t="s">
        <v>15</v>
      </c>
      <c r="F164" s="2" t="s">
        <v>203</v>
      </c>
      <c r="G164" s="2">
        <v>83</v>
      </c>
      <c r="H164" s="2">
        <v>80</v>
      </c>
      <c r="I164" s="2">
        <v>91</v>
      </c>
      <c r="J164" s="2">
        <v>81</v>
      </c>
      <c r="K164" s="2">
        <v>80</v>
      </c>
      <c r="L164" s="2">
        <v>92</v>
      </c>
      <c r="M164" s="2">
        <v>88</v>
      </c>
      <c r="N164" s="2">
        <v>80</v>
      </c>
      <c r="O164" s="4">
        <v>69</v>
      </c>
      <c r="P164" s="4">
        <v>83</v>
      </c>
      <c r="Q164" s="4">
        <v>72</v>
      </c>
      <c r="R164" s="4">
        <v>81</v>
      </c>
      <c r="S164" s="4">
        <v>83</v>
      </c>
      <c r="T164" s="4">
        <v>94</v>
      </c>
      <c r="U164" s="4">
        <v>77</v>
      </c>
      <c r="V164" s="4">
        <v>76</v>
      </c>
      <c r="W164" s="4">
        <v>87</v>
      </c>
      <c r="X164" s="4"/>
      <c r="Y164" s="4"/>
      <c r="Z164" s="4"/>
      <c r="AA164" s="4"/>
      <c r="AB164" s="4"/>
      <c r="AC164" s="4"/>
      <c r="AD164" s="4"/>
      <c r="AE164" s="8">
        <f>(G164*5+H164*2+I164*2+J164*3+K164*3+L164*0+M164*2+N164*2+O164*3+P164*1+Q164*4+R164*5+S164*3+T164*0+U164*2+V164*3+W164*2)/42</f>
        <v>80.095238095238102</v>
      </c>
    </row>
    <row r="165" spans="1:31" x14ac:dyDescent="0.2">
      <c r="A165" s="2">
        <v>7</v>
      </c>
      <c r="B165" s="2">
        <v>164</v>
      </c>
      <c r="C165" s="2">
        <v>2021112009</v>
      </c>
      <c r="D165" s="2" t="s">
        <v>55</v>
      </c>
      <c r="E165" s="2" t="s">
        <v>15</v>
      </c>
      <c r="F165" s="2" t="s">
        <v>49</v>
      </c>
      <c r="G165" s="2">
        <v>87</v>
      </c>
      <c r="H165" s="2">
        <v>81</v>
      </c>
      <c r="I165" s="2">
        <v>83</v>
      </c>
      <c r="J165" s="2">
        <v>93</v>
      </c>
      <c r="K165" s="2">
        <v>85</v>
      </c>
      <c r="L165" s="2">
        <v>96</v>
      </c>
      <c r="M165" s="2">
        <v>72</v>
      </c>
      <c r="N165" s="2">
        <v>94</v>
      </c>
      <c r="O165" s="4">
        <v>79</v>
      </c>
      <c r="P165" s="4">
        <v>77</v>
      </c>
      <c r="Q165" s="4">
        <v>77</v>
      </c>
      <c r="R165" s="4">
        <v>66</v>
      </c>
      <c r="S165" s="4">
        <v>87</v>
      </c>
      <c r="T165" s="4">
        <v>86</v>
      </c>
      <c r="U165" s="4">
        <v>69</v>
      </c>
      <c r="V165" s="4">
        <v>74</v>
      </c>
      <c r="W165" s="4" t="s">
        <v>358</v>
      </c>
      <c r="X165" s="4"/>
      <c r="Y165" s="4"/>
      <c r="Z165" s="4"/>
      <c r="AA165" s="4"/>
      <c r="AB165" s="4"/>
      <c r="AC165" s="4"/>
      <c r="AD165" s="4"/>
      <c r="AE165" s="8">
        <f>(G165*5+H165*2+I165*2+J165*3+K165*3+L165*0+M165*2+N165*2+O165*3+P165*1+Q165*4+R165*5+S165*3+T165*0+U165*2+V165*3)/40</f>
        <v>80.05</v>
      </c>
    </row>
    <row r="166" spans="1:31" x14ac:dyDescent="0.2">
      <c r="A166" s="2">
        <v>15</v>
      </c>
      <c r="B166" s="2">
        <v>165</v>
      </c>
      <c r="C166" s="2">
        <v>2021112178</v>
      </c>
      <c r="D166" s="2" t="s">
        <v>187</v>
      </c>
      <c r="E166" s="2" t="s">
        <v>15</v>
      </c>
      <c r="F166" s="2" t="s">
        <v>173</v>
      </c>
      <c r="G166" s="2">
        <v>72</v>
      </c>
      <c r="H166" s="2">
        <v>91</v>
      </c>
      <c r="I166" s="2">
        <v>97</v>
      </c>
      <c r="J166" s="2">
        <v>80</v>
      </c>
      <c r="K166" s="2">
        <v>85</v>
      </c>
      <c r="L166" s="2">
        <v>92</v>
      </c>
      <c r="M166" s="2">
        <v>85</v>
      </c>
      <c r="N166" s="2">
        <v>88</v>
      </c>
      <c r="O166" s="4">
        <v>78</v>
      </c>
      <c r="P166" s="4">
        <v>88</v>
      </c>
      <c r="Q166" s="4">
        <v>66</v>
      </c>
      <c r="R166" s="4">
        <v>76</v>
      </c>
      <c r="S166" s="4">
        <v>73</v>
      </c>
      <c r="T166" s="4">
        <v>95</v>
      </c>
      <c r="U166" s="4">
        <v>85</v>
      </c>
      <c r="V166" s="4">
        <v>80</v>
      </c>
      <c r="W166" s="4">
        <v>95</v>
      </c>
      <c r="X166" s="4"/>
      <c r="Y166" s="4"/>
      <c r="Z166" s="4"/>
      <c r="AA166" s="4"/>
      <c r="AB166" s="4"/>
      <c r="AC166" s="4"/>
      <c r="AD166" s="4"/>
      <c r="AE166" s="8">
        <f>(G166*5+H166*2+I166*2+J166*3+K166*3+L166*0+M166*2+N166*2+O166*3+P166*1+Q166*4+R166*5+S166*3+T166*0+U166*2+V166*3+W166*2)/42</f>
        <v>80.047619047619051</v>
      </c>
    </row>
    <row r="167" spans="1:31" x14ac:dyDescent="0.2">
      <c r="A167" s="2">
        <v>28</v>
      </c>
      <c r="B167" s="2">
        <v>166</v>
      </c>
      <c r="C167" s="2">
        <v>2021111906</v>
      </c>
      <c r="D167" s="2" t="s">
        <v>290</v>
      </c>
      <c r="E167" s="2" t="s">
        <v>15</v>
      </c>
      <c r="F167" s="2" t="s">
        <v>263</v>
      </c>
      <c r="G167" s="2">
        <v>75</v>
      </c>
      <c r="H167" s="2">
        <v>72</v>
      </c>
      <c r="I167" s="2">
        <v>85</v>
      </c>
      <c r="J167" s="2">
        <v>82</v>
      </c>
      <c r="K167" s="2">
        <v>84</v>
      </c>
      <c r="L167" s="2">
        <v>91</v>
      </c>
      <c r="M167" s="2">
        <v>83</v>
      </c>
      <c r="N167" s="2">
        <v>89</v>
      </c>
      <c r="O167" s="4">
        <v>91</v>
      </c>
      <c r="P167" s="4">
        <v>75</v>
      </c>
      <c r="Q167" s="4">
        <v>84</v>
      </c>
      <c r="R167" s="4">
        <v>75</v>
      </c>
      <c r="S167" s="4">
        <v>73</v>
      </c>
      <c r="T167" s="4">
        <v>93</v>
      </c>
      <c r="U167" s="4">
        <v>82</v>
      </c>
      <c r="V167" s="4">
        <v>76</v>
      </c>
      <c r="W167" s="4">
        <v>80</v>
      </c>
      <c r="X167" s="4"/>
      <c r="Y167" s="4"/>
      <c r="Z167" s="4"/>
      <c r="AA167" s="4"/>
      <c r="AB167" s="4"/>
      <c r="AC167" s="4"/>
      <c r="AD167" s="4"/>
      <c r="AE167" s="8">
        <f>(G167*5+H167*2+I167*2+J167*3+K167*3+L167*0+M167*2+N167*2+O167*3+P167*1+Q167*4+R167*5+S167*3+T167*0+U167*2+V167*3+W167*2)/42</f>
        <v>80.023809523809518</v>
      </c>
    </row>
    <row r="168" spans="1:31" x14ac:dyDescent="0.2">
      <c r="A168" s="2">
        <v>17</v>
      </c>
      <c r="B168" s="2">
        <v>167</v>
      </c>
      <c r="C168" s="2">
        <v>2021111956</v>
      </c>
      <c r="D168" s="2" t="s">
        <v>336</v>
      </c>
      <c r="E168" s="2" t="s">
        <v>15</v>
      </c>
      <c r="F168" s="2" t="s">
        <v>320</v>
      </c>
      <c r="G168" s="2">
        <v>76</v>
      </c>
      <c r="H168" s="2">
        <v>87</v>
      </c>
      <c r="I168" s="2">
        <v>89</v>
      </c>
      <c r="J168" s="2">
        <v>82</v>
      </c>
      <c r="K168" s="2">
        <v>89</v>
      </c>
      <c r="L168" s="2">
        <v>92</v>
      </c>
      <c r="M168" s="2">
        <v>76</v>
      </c>
      <c r="N168" s="2">
        <v>81</v>
      </c>
      <c r="O168" s="4">
        <v>83</v>
      </c>
      <c r="P168" s="4">
        <v>83</v>
      </c>
      <c r="Q168" s="4">
        <v>86</v>
      </c>
      <c r="R168" s="4">
        <v>70</v>
      </c>
      <c r="S168" s="4">
        <v>72</v>
      </c>
      <c r="T168" s="4">
        <v>92</v>
      </c>
      <c r="U168" s="4">
        <v>72</v>
      </c>
      <c r="V168" s="4">
        <v>85</v>
      </c>
      <c r="W168" s="4" t="s">
        <v>358</v>
      </c>
      <c r="X168" s="4"/>
      <c r="Y168" s="4"/>
      <c r="Z168" s="4"/>
      <c r="AA168" s="4"/>
      <c r="AB168" s="4"/>
      <c r="AC168" s="4"/>
      <c r="AD168" s="4"/>
      <c r="AE168" s="8">
        <f>(G168*5+H168*2+I168*2+J168*3+K168*3+L168*0+M168*2+N168*2+O168*3+P168*1+Q168*4+R168*5+S168*3+T168*0+U168*2+V168*3)/40</f>
        <v>80</v>
      </c>
    </row>
    <row r="169" spans="1:31" x14ac:dyDescent="0.2">
      <c r="A169" s="2">
        <v>3</v>
      </c>
      <c r="B169" s="2">
        <v>168</v>
      </c>
      <c r="C169" s="2">
        <v>2021111908</v>
      </c>
      <c r="D169" s="2" t="s">
        <v>294</v>
      </c>
      <c r="E169" s="2" t="s">
        <v>15</v>
      </c>
      <c r="F169" s="2" t="s">
        <v>292</v>
      </c>
      <c r="G169" s="2">
        <v>83</v>
      </c>
      <c r="H169" s="2">
        <v>70</v>
      </c>
      <c r="I169" s="2">
        <v>90</v>
      </c>
      <c r="J169" s="2">
        <v>86</v>
      </c>
      <c r="K169" s="2">
        <v>85</v>
      </c>
      <c r="L169" s="2">
        <v>91</v>
      </c>
      <c r="M169" s="2">
        <v>84</v>
      </c>
      <c r="N169" s="2">
        <v>95</v>
      </c>
      <c r="O169" s="4">
        <v>76</v>
      </c>
      <c r="P169" s="4">
        <v>79</v>
      </c>
      <c r="Q169" s="4">
        <v>73</v>
      </c>
      <c r="R169" s="4">
        <v>75</v>
      </c>
      <c r="S169" s="4">
        <v>70</v>
      </c>
      <c r="T169" s="4">
        <v>93</v>
      </c>
      <c r="U169" s="4">
        <v>78</v>
      </c>
      <c r="V169" s="4">
        <v>80</v>
      </c>
      <c r="W169" s="4">
        <v>86</v>
      </c>
      <c r="X169" s="4"/>
      <c r="Y169" s="4"/>
      <c r="Z169" s="4"/>
      <c r="AA169" s="4"/>
      <c r="AB169" s="4"/>
      <c r="AC169" s="4"/>
      <c r="AD169" s="4"/>
      <c r="AE169" s="8">
        <f>(G169*5+H169*2+I169*2+J169*3+K169*3+L169*0+M169*2+N169*2+O169*3+P169*1+Q169*4+R169*5+S169*3+T169*0+U169*2+V169*3+W169*2)/42</f>
        <v>79.952380952380949</v>
      </c>
    </row>
    <row r="170" spans="1:31" x14ac:dyDescent="0.2">
      <c r="A170" s="2">
        <v>8</v>
      </c>
      <c r="B170" s="2">
        <v>169</v>
      </c>
      <c r="C170" s="2">
        <v>2021111914</v>
      </c>
      <c r="D170" s="2" t="s">
        <v>299</v>
      </c>
      <c r="E170" s="2" t="s">
        <v>15</v>
      </c>
      <c r="F170" s="2" t="s">
        <v>292</v>
      </c>
      <c r="G170" s="2">
        <v>74</v>
      </c>
      <c r="H170" s="2">
        <v>72</v>
      </c>
      <c r="I170" s="2">
        <v>91</v>
      </c>
      <c r="J170" s="2">
        <v>79</v>
      </c>
      <c r="K170" s="2">
        <v>77</v>
      </c>
      <c r="L170" s="2">
        <v>93</v>
      </c>
      <c r="M170" s="2">
        <v>75</v>
      </c>
      <c r="N170" s="2">
        <v>95</v>
      </c>
      <c r="O170" s="4">
        <v>79</v>
      </c>
      <c r="P170" s="4">
        <v>79</v>
      </c>
      <c r="Q170" s="4">
        <v>88</v>
      </c>
      <c r="R170" s="4">
        <v>82</v>
      </c>
      <c r="S170" s="4">
        <v>80</v>
      </c>
      <c r="T170" s="4">
        <v>94</v>
      </c>
      <c r="U170" s="4">
        <v>67</v>
      </c>
      <c r="V170" s="4">
        <v>75</v>
      </c>
      <c r="W170" s="4">
        <v>87</v>
      </c>
      <c r="X170" s="4"/>
      <c r="Y170" s="4"/>
      <c r="Z170" s="4"/>
      <c r="AA170" s="4"/>
      <c r="AB170" s="4"/>
      <c r="AC170" s="4"/>
      <c r="AD170" s="4"/>
      <c r="AE170" s="8">
        <f>(G170*5+H170*2+I170*2+J170*3+K170*3+L170*0+M170*2+N170*2+O170*3+P170*1+Q170*4+R170*5+S170*3+T170*0+U170*2+V170*3+W170*2)/42</f>
        <v>79.88095238095238</v>
      </c>
    </row>
    <row r="171" spans="1:31" x14ac:dyDescent="0.2">
      <c r="A171" s="2">
        <v>7</v>
      </c>
      <c r="B171" s="2">
        <v>170</v>
      </c>
      <c r="C171" s="2">
        <v>2021112138</v>
      </c>
      <c r="D171" s="2" t="s">
        <v>209</v>
      </c>
      <c r="E171" s="2" t="s">
        <v>15</v>
      </c>
      <c r="F171" s="2" t="s">
        <v>203</v>
      </c>
      <c r="G171" s="2">
        <v>83</v>
      </c>
      <c r="H171" s="2">
        <v>91</v>
      </c>
      <c r="I171" s="2">
        <v>73</v>
      </c>
      <c r="J171" s="2">
        <v>81</v>
      </c>
      <c r="K171" s="2">
        <v>88</v>
      </c>
      <c r="L171" s="2">
        <v>92</v>
      </c>
      <c r="M171" s="2">
        <v>64</v>
      </c>
      <c r="N171" s="2">
        <v>83</v>
      </c>
      <c r="O171" s="4">
        <v>85</v>
      </c>
      <c r="P171" s="4">
        <v>81</v>
      </c>
      <c r="Q171" s="4">
        <v>73</v>
      </c>
      <c r="R171" s="4">
        <v>92</v>
      </c>
      <c r="S171" s="4">
        <v>62</v>
      </c>
      <c r="T171" s="4">
        <v>87</v>
      </c>
      <c r="U171" s="4">
        <v>72</v>
      </c>
      <c r="V171" s="4">
        <v>74</v>
      </c>
      <c r="W171" s="4">
        <v>85</v>
      </c>
      <c r="X171" s="4"/>
      <c r="Y171" s="4"/>
      <c r="Z171" s="4"/>
      <c r="AA171" s="4"/>
      <c r="AB171" s="4"/>
      <c r="AC171" s="4"/>
      <c r="AD171" s="4"/>
      <c r="AE171" s="8">
        <f>(G171*5+H171*2+I171*2+J171*3+K171*3+L171*0+M171*2+N171*2+O171*3+P171*1+Q171*4+R171*5+S171*3+T171*0+U171*2+V171*3+W171*2)/42</f>
        <v>79.857142857142861</v>
      </c>
    </row>
    <row r="172" spans="1:31" x14ac:dyDescent="0.2">
      <c r="A172" s="2">
        <v>15</v>
      </c>
      <c r="B172" s="2">
        <v>171</v>
      </c>
      <c r="C172" s="2">
        <v>2021112146</v>
      </c>
      <c r="D172" s="2" t="s">
        <v>217</v>
      </c>
      <c r="E172" s="2" t="s">
        <v>15</v>
      </c>
      <c r="F172" s="2" t="s">
        <v>203</v>
      </c>
      <c r="G172" s="2">
        <v>70</v>
      </c>
      <c r="H172" s="2">
        <v>84</v>
      </c>
      <c r="I172" s="2">
        <v>94</v>
      </c>
      <c r="J172" s="2">
        <v>95</v>
      </c>
      <c r="K172" s="2">
        <v>78</v>
      </c>
      <c r="L172" s="2">
        <v>92</v>
      </c>
      <c r="M172" s="2">
        <v>71</v>
      </c>
      <c r="N172" s="2">
        <v>85</v>
      </c>
      <c r="O172" s="4">
        <v>82</v>
      </c>
      <c r="P172" s="4">
        <v>87</v>
      </c>
      <c r="Q172" s="4">
        <v>85</v>
      </c>
      <c r="R172" s="4">
        <v>63</v>
      </c>
      <c r="S172" s="4">
        <v>77</v>
      </c>
      <c r="T172" s="4">
        <v>81</v>
      </c>
      <c r="U172" s="4">
        <v>76</v>
      </c>
      <c r="V172" s="4">
        <v>83</v>
      </c>
      <c r="W172" s="4">
        <v>98</v>
      </c>
      <c r="X172" s="4"/>
      <c r="Y172" s="4"/>
      <c r="Z172" s="4"/>
      <c r="AA172" s="4"/>
      <c r="AB172" s="4"/>
      <c r="AC172" s="4"/>
      <c r="AD172" s="4"/>
      <c r="AE172" s="8">
        <f>(G172*5+H172*2+I172*2+J172*3+K172*3+L172*0+M172*2+N172*2+O172*3+P172*1+Q172*4+R172*5+S172*3+T172*0+U172*2+V172*3+W172*2)/42</f>
        <v>79.833333333333329</v>
      </c>
    </row>
    <row r="173" spans="1:31" x14ac:dyDescent="0.2">
      <c r="A173" s="2">
        <v>25</v>
      </c>
      <c r="B173" s="2">
        <v>172</v>
      </c>
      <c r="C173" s="2">
        <v>2021112189</v>
      </c>
      <c r="D173" s="2" t="s">
        <v>197</v>
      </c>
      <c r="E173" s="2" t="s">
        <v>19</v>
      </c>
      <c r="F173" s="2" t="s">
        <v>173</v>
      </c>
      <c r="G173" s="2">
        <v>78</v>
      </c>
      <c r="H173" s="2">
        <v>87</v>
      </c>
      <c r="I173" s="2">
        <v>93</v>
      </c>
      <c r="J173" s="2">
        <v>83</v>
      </c>
      <c r="K173" s="2">
        <v>91</v>
      </c>
      <c r="L173" s="2">
        <v>92</v>
      </c>
      <c r="M173" s="2">
        <v>80</v>
      </c>
      <c r="N173" s="2">
        <v>92</v>
      </c>
      <c r="O173" s="4">
        <v>74</v>
      </c>
      <c r="P173" s="4">
        <v>85</v>
      </c>
      <c r="Q173" s="4">
        <v>69</v>
      </c>
      <c r="R173" s="4">
        <v>74</v>
      </c>
      <c r="S173" s="4">
        <v>76</v>
      </c>
      <c r="T173" s="4">
        <v>81</v>
      </c>
      <c r="U173" s="4">
        <v>73</v>
      </c>
      <c r="V173" s="4">
        <v>82</v>
      </c>
      <c r="W173" s="4">
        <v>82</v>
      </c>
      <c r="X173" s="4"/>
      <c r="Y173" s="4"/>
      <c r="Z173" s="4"/>
      <c r="AA173" s="4"/>
      <c r="AB173" s="4"/>
      <c r="AC173" s="4"/>
      <c r="AD173" s="4"/>
      <c r="AE173" s="8">
        <f>(G173*5+H173*2+I173*2+J173*3+K173*3+L173*0+M173*2+N173*2+O173*3+P173*1+Q173*4+R173*5+S173*3+T173*0+U173*2+V173*3+W173*2)/42</f>
        <v>79.833333333333329</v>
      </c>
    </row>
    <row r="174" spans="1:31" x14ac:dyDescent="0.2">
      <c r="A174" s="2">
        <v>12</v>
      </c>
      <c r="B174" s="2">
        <v>173</v>
      </c>
      <c r="C174" s="2">
        <v>2021111950</v>
      </c>
      <c r="D174" s="2" t="s">
        <v>331</v>
      </c>
      <c r="E174" s="2" t="s">
        <v>15</v>
      </c>
      <c r="F174" s="2" t="s">
        <v>320</v>
      </c>
      <c r="G174" s="2">
        <v>75</v>
      </c>
      <c r="H174" s="2">
        <v>71</v>
      </c>
      <c r="I174" s="2">
        <v>87</v>
      </c>
      <c r="J174" s="2">
        <v>83</v>
      </c>
      <c r="K174" s="2">
        <v>84</v>
      </c>
      <c r="L174" s="2">
        <v>94</v>
      </c>
      <c r="M174" s="2">
        <v>85</v>
      </c>
      <c r="N174" s="2">
        <v>86</v>
      </c>
      <c r="O174" s="4">
        <v>80</v>
      </c>
      <c r="P174" s="4">
        <v>84</v>
      </c>
      <c r="Q174" s="4">
        <v>72</v>
      </c>
      <c r="R174" s="4">
        <v>78</v>
      </c>
      <c r="S174" s="4">
        <v>75</v>
      </c>
      <c r="T174" s="4">
        <v>92</v>
      </c>
      <c r="U174" s="4">
        <v>79</v>
      </c>
      <c r="V174" s="4">
        <v>80</v>
      </c>
      <c r="W174" s="4">
        <v>94</v>
      </c>
      <c r="X174" s="4"/>
      <c r="Y174" s="4"/>
      <c r="Z174" s="4"/>
      <c r="AA174" s="4"/>
      <c r="AB174" s="4"/>
      <c r="AC174" s="4"/>
      <c r="AD174" s="4"/>
      <c r="AE174" s="8">
        <f>(G174*5+H174*2+I174*2+J174*3+K174*3+L174*0+M174*2+N174*2+O174*3+P174*1+Q174*4+R174*5+S174*3+T174*0+U174*2+V174*3+W174*2)/42</f>
        <v>79.69047619047619</v>
      </c>
    </row>
    <row r="175" spans="1:31" x14ac:dyDescent="0.2">
      <c r="A175" s="2">
        <v>4</v>
      </c>
      <c r="B175" s="2">
        <v>174</v>
      </c>
      <c r="C175" s="2">
        <v>2021112039</v>
      </c>
      <c r="D175" s="2" t="s">
        <v>84</v>
      </c>
      <c r="E175" s="2" t="s">
        <v>19</v>
      </c>
      <c r="F175" s="2" t="s">
        <v>81</v>
      </c>
      <c r="G175" s="2">
        <v>69</v>
      </c>
      <c r="H175" s="2">
        <v>82</v>
      </c>
      <c r="I175" s="2">
        <v>91</v>
      </c>
      <c r="J175" s="2">
        <v>93</v>
      </c>
      <c r="K175" s="2">
        <v>83</v>
      </c>
      <c r="L175" s="2">
        <v>100</v>
      </c>
      <c r="M175" s="2">
        <v>75</v>
      </c>
      <c r="N175" s="2">
        <v>96</v>
      </c>
      <c r="O175" s="4">
        <v>71</v>
      </c>
      <c r="P175" s="4">
        <v>85</v>
      </c>
      <c r="Q175" s="4">
        <v>73</v>
      </c>
      <c r="R175" s="4">
        <v>67</v>
      </c>
      <c r="S175" s="4">
        <v>86</v>
      </c>
      <c r="T175" s="4">
        <v>92</v>
      </c>
      <c r="U175" s="4">
        <v>71</v>
      </c>
      <c r="V175" s="4">
        <v>91</v>
      </c>
      <c r="W175" s="4">
        <v>91</v>
      </c>
      <c r="X175" s="4"/>
      <c r="Y175" s="4"/>
      <c r="Z175" s="4"/>
      <c r="AA175" s="4"/>
      <c r="AB175" s="4"/>
      <c r="AC175" s="4"/>
      <c r="AD175" s="4"/>
      <c r="AE175" s="8">
        <f>(G175*5+H175*2+I175*2+J175*3+K175*3+L175*0+M175*2+N175*2+O175*3+P175*1+Q175*4+R175*5+S175*3+T175*0+U175*2+V175*3+W175*2)/42</f>
        <v>79.547619047619051</v>
      </c>
    </row>
    <row r="176" spans="1:31" x14ac:dyDescent="0.2">
      <c r="A176" s="2">
        <v>12</v>
      </c>
      <c r="B176" s="2">
        <v>175</v>
      </c>
      <c r="C176" s="2">
        <v>2021112111</v>
      </c>
      <c r="D176" s="2" t="s">
        <v>154</v>
      </c>
      <c r="E176" s="2" t="s">
        <v>15</v>
      </c>
      <c r="F176" s="2" t="s">
        <v>143</v>
      </c>
      <c r="G176" s="2">
        <v>63</v>
      </c>
      <c r="H176" s="2">
        <v>93</v>
      </c>
      <c r="I176" s="2">
        <v>91</v>
      </c>
      <c r="J176" s="2">
        <v>89</v>
      </c>
      <c r="K176" s="2">
        <v>60</v>
      </c>
      <c r="L176" s="2">
        <v>92</v>
      </c>
      <c r="M176" s="2">
        <v>92</v>
      </c>
      <c r="N176" s="2">
        <v>87</v>
      </c>
      <c r="O176" s="4">
        <v>79</v>
      </c>
      <c r="P176" s="4">
        <v>84</v>
      </c>
      <c r="Q176" s="4">
        <v>88</v>
      </c>
      <c r="R176" s="4">
        <v>61</v>
      </c>
      <c r="S176" s="4">
        <v>88</v>
      </c>
      <c r="T176" s="4">
        <v>88</v>
      </c>
      <c r="U176" s="4">
        <v>88</v>
      </c>
      <c r="V176" s="4">
        <v>78</v>
      </c>
      <c r="W176" s="4">
        <v>92</v>
      </c>
      <c r="X176" s="4">
        <v>88</v>
      </c>
      <c r="Y176" s="4"/>
      <c r="Z176" s="4"/>
      <c r="AA176" s="4"/>
      <c r="AB176" s="4"/>
      <c r="AC176" s="4"/>
      <c r="AD176" s="4"/>
      <c r="AE176" s="8">
        <f>(G176*5+H176*2+I176*2+J176*3+K176*3+L176*0+M176*2+N176*2+O176*3+P176*1+Q176*4+R176*5+S176*3+T176*0+U176*2+V176*3+W176*2+X176*2)/44</f>
        <v>79.545454545454547</v>
      </c>
    </row>
    <row r="177" spans="1:31" x14ac:dyDescent="0.2">
      <c r="A177" s="2">
        <v>2</v>
      </c>
      <c r="B177" s="2">
        <v>176</v>
      </c>
      <c r="C177" s="2">
        <v>2021112037</v>
      </c>
      <c r="D177" s="2" t="s">
        <v>82</v>
      </c>
      <c r="E177" s="2" t="s">
        <v>15</v>
      </c>
      <c r="F177" s="2" t="s">
        <v>81</v>
      </c>
      <c r="G177" s="2">
        <v>79</v>
      </c>
      <c r="H177" s="2">
        <v>60</v>
      </c>
      <c r="I177" s="2">
        <v>85</v>
      </c>
      <c r="J177" s="2">
        <v>92</v>
      </c>
      <c r="K177" s="2">
        <v>84</v>
      </c>
      <c r="L177" s="2">
        <v>94</v>
      </c>
      <c r="M177" s="2">
        <v>69</v>
      </c>
      <c r="N177" s="2">
        <v>92</v>
      </c>
      <c r="O177" s="4">
        <v>77</v>
      </c>
      <c r="P177" s="4">
        <v>84</v>
      </c>
      <c r="Q177" s="4">
        <v>69</v>
      </c>
      <c r="R177" s="4">
        <v>82</v>
      </c>
      <c r="S177" s="4">
        <v>80</v>
      </c>
      <c r="T177" s="4">
        <v>92</v>
      </c>
      <c r="U177" s="4">
        <v>73</v>
      </c>
      <c r="V177" s="4">
        <v>81</v>
      </c>
      <c r="W177" s="4">
        <v>87</v>
      </c>
      <c r="X177" s="4"/>
      <c r="Y177" s="4"/>
      <c r="Z177" s="4"/>
      <c r="AA177" s="4"/>
      <c r="AB177" s="4"/>
      <c r="AC177" s="4"/>
      <c r="AD177" s="4"/>
      <c r="AE177" s="8">
        <f>(G177*5+H177*2+I177*2+J177*3+K177*3+L177*0+M177*2+N177*2+O177*3+P177*1+Q177*4+R177*5+S177*3+T177*0+U177*2+V177*3+W177*2)/42</f>
        <v>79.5</v>
      </c>
    </row>
    <row r="178" spans="1:31" x14ac:dyDescent="0.2">
      <c r="A178" s="2">
        <v>22</v>
      </c>
      <c r="B178" s="2">
        <v>177</v>
      </c>
      <c r="C178" s="2">
        <v>2021112088</v>
      </c>
      <c r="D178" s="2" t="s">
        <v>131</v>
      </c>
      <c r="E178" s="2" t="s">
        <v>15</v>
      </c>
      <c r="F178" s="2" t="s">
        <v>110</v>
      </c>
      <c r="G178" s="2">
        <v>73</v>
      </c>
      <c r="H178" s="2">
        <v>79</v>
      </c>
      <c r="I178" s="2">
        <v>90</v>
      </c>
      <c r="J178" s="2">
        <v>90</v>
      </c>
      <c r="K178" s="2">
        <v>86</v>
      </c>
      <c r="L178" s="2">
        <v>98</v>
      </c>
      <c r="M178" s="2">
        <v>66</v>
      </c>
      <c r="N178" s="2">
        <v>88</v>
      </c>
      <c r="O178" s="4">
        <v>82</v>
      </c>
      <c r="P178" s="4">
        <v>85</v>
      </c>
      <c r="Q178" s="4">
        <v>71</v>
      </c>
      <c r="R178" s="4">
        <v>81</v>
      </c>
      <c r="S178" s="4">
        <v>81</v>
      </c>
      <c r="T178" s="4">
        <v>87</v>
      </c>
      <c r="U178" s="4">
        <v>71</v>
      </c>
      <c r="V178" s="4">
        <v>77</v>
      </c>
      <c r="W178" s="4">
        <v>90</v>
      </c>
      <c r="X178" s="4"/>
      <c r="Y178" s="4"/>
      <c r="Z178" s="4"/>
      <c r="AA178" s="4"/>
      <c r="AB178" s="4"/>
      <c r="AC178" s="4"/>
      <c r="AD178" s="4">
        <v>73</v>
      </c>
      <c r="AE178" s="8">
        <f>(G178*5+H178*2+I178*2+J178*3+K178*3+L178*0+M178*2+N178*2+O178*3+P178*1+Q178*4+R178*5+S178*3+T178*0+U178*2+V178*3+W178*2+AD178*3)/45</f>
        <v>79.422222222222217</v>
      </c>
    </row>
    <row r="179" spans="1:31" x14ac:dyDescent="0.2">
      <c r="A179" s="2">
        <v>29</v>
      </c>
      <c r="B179" s="2">
        <v>178</v>
      </c>
      <c r="C179" s="2">
        <v>2021112130</v>
      </c>
      <c r="D179" s="2" t="s">
        <v>171</v>
      </c>
      <c r="E179" s="2" t="s">
        <v>15</v>
      </c>
      <c r="F179" s="2" t="s">
        <v>143</v>
      </c>
      <c r="G179" s="2">
        <v>72</v>
      </c>
      <c r="H179" s="2">
        <v>79</v>
      </c>
      <c r="I179" s="2">
        <v>91</v>
      </c>
      <c r="J179" s="2">
        <v>89</v>
      </c>
      <c r="K179" s="2">
        <v>89</v>
      </c>
      <c r="L179" s="2">
        <v>92</v>
      </c>
      <c r="M179" s="2">
        <v>70</v>
      </c>
      <c r="N179" s="2">
        <v>87</v>
      </c>
      <c r="O179" s="4">
        <v>74</v>
      </c>
      <c r="P179" s="4">
        <v>75</v>
      </c>
      <c r="Q179" s="4">
        <v>61</v>
      </c>
      <c r="R179" s="4">
        <v>87</v>
      </c>
      <c r="S179" s="4">
        <v>79</v>
      </c>
      <c r="T179" s="4">
        <v>85</v>
      </c>
      <c r="U179" s="4">
        <v>73</v>
      </c>
      <c r="V179" s="4">
        <v>80</v>
      </c>
      <c r="W179" s="4">
        <v>94</v>
      </c>
      <c r="X179" s="4"/>
      <c r="Y179" s="4"/>
      <c r="Z179" s="4"/>
      <c r="AA179" s="4"/>
      <c r="AB179" s="4"/>
      <c r="AC179" s="4"/>
      <c r="AD179" s="4"/>
      <c r="AE179" s="8">
        <f>(G179*5+H179*2+I179*2+J179*3+K179*3+L179*0+M179*2+N179*2+O179*3+P179*1+Q179*4+R179*5+S179*3+T179*0+U179*2+V179*3+W179*2)/42</f>
        <v>79.404761904761898</v>
      </c>
    </row>
    <row r="180" spans="1:31" x14ac:dyDescent="0.2">
      <c r="A180" s="2">
        <v>14</v>
      </c>
      <c r="B180" s="2">
        <v>179</v>
      </c>
      <c r="C180" s="2">
        <v>2021111952</v>
      </c>
      <c r="D180" s="2" t="s">
        <v>333</v>
      </c>
      <c r="E180" s="2" t="s">
        <v>15</v>
      </c>
      <c r="F180" s="2" t="s">
        <v>320</v>
      </c>
      <c r="G180" s="2">
        <v>75</v>
      </c>
      <c r="H180" s="2">
        <v>75</v>
      </c>
      <c r="I180" s="2">
        <v>78</v>
      </c>
      <c r="J180" s="2">
        <v>83</v>
      </c>
      <c r="K180" s="2">
        <v>90</v>
      </c>
      <c r="L180" s="2">
        <v>90</v>
      </c>
      <c r="M180" s="2">
        <v>85</v>
      </c>
      <c r="N180" s="2">
        <v>83</v>
      </c>
      <c r="O180" s="4">
        <v>79</v>
      </c>
      <c r="P180" s="4">
        <v>79</v>
      </c>
      <c r="Q180" s="4">
        <v>80</v>
      </c>
      <c r="R180" s="4">
        <v>71</v>
      </c>
      <c r="S180" s="4">
        <v>73</v>
      </c>
      <c r="T180" s="4">
        <v>90</v>
      </c>
      <c r="U180" s="4">
        <v>78</v>
      </c>
      <c r="V180" s="4">
        <v>83</v>
      </c>
      <c r="W180" s="4">
        <v>91</v>
      </c>
      <c r="X180" s="4"/>
      <c r="Y180" s="4"/>
      <c r="Z180" s="4"/>
      <c r="AA180" s="4"/>
      <c r="AB180" s="4"/>
      <c r="AC180" s="4"/>
      <c r="AD180" s="4"/>
      <c r="AE180" s="8">
        <f>(G180*5+H180*2+I180*2+J180*3+K180*3+L180*0+M180*2+N180*2+O180*3+P180*1+Q180*4+R180*5+S180*3+T180*0+U180*2+V180*3+W180*2)/42</f>
        <v>79.357142857142861</v>
      </c>
    </row>
    <row r="181" spans="1:31" x14ac:dyDescent="0.2">
      <c r="A181" s="2">
        <v>9</v>
      </c>
      <c r="B181" s="2">
        <v>180</v>
      </c>
      <c r="C181" s="2">
        <v>2021111980</v>
      </c>
      <c r="D181" s="2" t="s">
        <v>25</v>
      </c>
      <c r="E181" s="2" t="s">
        <v>15</v>
      </c>
      <c r="F181" s="2" t="s">
        <v>16</v>
      </c>
      <c r="G181" s="2">
        <v>76</v>
      </c>
      <c r="H181" s="2">
        <v>81</v>
      </c>
      <c r="I181" s="2">
        <v>97</v>
      </c>
      <c r="J181" s="2">
        <v>91</v>
      </c>
      <c r="K181" s="2">
        <v>83</v>
      </c>
      <c r="L181" s="2">
        <v>98</v>
      </c>
      <c r="M181" s="2">
        <v>83</v>
      </c>
      <c r="N181" s="2">
        <v>87</v>
      </c>
      <c r="O181" s="4">
        <v>77</v>
      </c>
      <c r="P181" s="4">
        <v>80</v>
      </c>
      <c r="Q181" s="4">
        <v>75</v>
      </c>
      <c r="R181" s="4">
        <v>76</v>
      </c>
      <c r="S181" s="4">
        <v>58</v>
      </c>
      <c r="T181" s="4">
        <v>85</v>
      </c>
      <c r="U181" s="4">
        <v>77</v>
      </c>
      <c r="V181" s="4">
        <v>74</v>
      </c>
      <c r="W181" s="4">
        <v>92</v>
      </c>
      <c r="X181" s="4"/>
      <c r="Y181" s="4"/>
      <c r="Z181" s="4"/>
      <c r="AA181" s="4"/>
      <c r="AB181" s="4"/>
      <c r="AC181" s="4"/>
      <c r="AD181" s="4"/>
      <c r="AE181" s="8">
        <f>(G181*5+H181*2+I181*2+J181*3+K181*3+L181*0+M181*2+N181*2+O181*3+P181*1+Q181*4+R181*5+S181*3+T181*0+U181*2+V181*3+W181*2)/42</f>
        <v>79.11904761904762</v>
      </c>
    </row>
    <row r="182" spans="1:31" x14ac:dyDescent="0.2">
      <c r="A182" s="2">
        <v>26</v>
      </c>
      <c r="B182" s="2">
        <v>181</v>
      </c>
      <c r="C182" s="2">
        <v>2021112127</v>
      </c>
      <c r="D182" s="2" t="s">
        <v>168</v>
      </c>
      <c r="E182" s="2" t="s">
        <v>15</v>
      </c>
      <c r="F182" s="2" t="s">
        <v>143</v>
      </c>
      <c r="G182" s="2">
        <v>64</v>
      </c>
      <c r="H182" s="2">
        <v>60</v>
      </c>
      <c r="I182" s="2">
        <v>91</v>
      </c>
      <c r="J182" s="2">
        <v>89</v>
      </c>
      <c r="K182" s="2">
        <v>78</v>
      </c>
      <c r="L182" s="2">
        <v>92</v>
      </c>
      <c r="M182" s="2">
        <v>76</v>
      </c>
      <c r="N182" s="2">
        <v>89</v>
      </c>
      <c r="O182" s="4">
        <v>77</v>
      </c>
      <c r="P182" s="4">
        <v>86</v>
      </c>
      <c r="Q182" s="4">
        <v>80</v>
      </c>
      <c r="R182" s="4">
        <v>80</v>
      </c>
      <c r="S182" s="4">
        <v>88</v>
      </c>
      <c r="T182" s="4">
        <v>90</v>
      </c>
      <c r="U182" s="4">
        <v>71</v>
      </c>
      <c r="V182" s="4">
        <v>89</v>
      </c>
      <c r="W182" s="4" t="s">
        <v>358</v>
      </c>
      <c r="X182" s="4"/>
      <c r="Y182" s="4"/>
      <c r="Z182" s="4"/>
      <c r="AA182" s="4"/>
      <c r="AB182" s="4"/>
      <c r="AC182" s="4"/>
      <c r="AD182" s="4"/>
      <c r="AE182" s="8">
        <f>(G182*5+H182*2+I182*2+J182*3+K182*3+L182*0+M182*2+N182*2+O182*3+P182*1+Q182*4+R182*5+S182*3+T182*0+U182*2+V182*3)/40</f>
        <v>79.075000000000003</v>
      </c>
    </row>
    <row r="183" spans="1:31" x14ac:dyDescent="0.2">
      <c r="A183" s="2">
        <v>18</v>
      </c>
      <c r="B183" s="2">
        <v>182</v>
      </c>
      <c r="C183" s="2">
        <v>2021112182</v>
      </c>
      <c r="D183" s="2" t="s">
        <v>190</v>
      </c>
      <c r="E183" s="2" t="s">
        <v>15</v>
      </c>
      <c r="F183" s="2" t="s">
        <v>173</v>
      </c>
      <c r="G183" s="2">
        <v>68</v>
      </c>
      <c r="H183" s="2">
        <v>92</v>
      </c>
      <c r="I183" s="2">
        <v>95</v>
      </c>
      <c r="J183" s="2">
        <v>81</v>
      </c>
      <c r="K183" s="2">
        <v>79</v>
      </c>
      <c r="L183" s="2">
        <v>92</v>
      </c>
      <c r="M183" s="2">
        <v>77</v>
      </c>
      <c r="N183" s="2">
        <v>93</v>
      </c>
      <c r="O183" s="4">
        <v>74</v>
      </c>
      <c r="P183" s="4">
        <v>85</v>
      </c>
      <c r="Q183" s="4">
        <v>82</v>
      </c>
      <c r="R183" s="4">
        <v>78</v>
      </c>
      <c r="S183" s="4">
        <v>76</v>
      </c>
      <c r="T183" s="4">
        <v>94</v>
      </c>
      <c r="U183" s="4">
        <v>71</v>
      </c>
      <c r="V183" s="4">
        <v>78</v>
      </c>
      <c r="W183" s="4" t="s">
        <v>358</v>
      </c>
      <c r="X183" s="4"/>
      <c r="Y183" s="4"/>
      <c r="Z183" s="4"/>
      <c r="AA183" s="4"/>
      <c r="AB183" s="4"/>
      <c r="AC183" s="4"/>
      <c r="AD183" s="4"/>
      <c r="AE183" s="8">
        <f>(G183*5+H183*2+I183*2+J183*3+K183*3+L183*0+M183*2+N183*2+O183*3+P183*1+Q183*4+R183*5+S183*3+T183*0+U183*2+V183*3)/40</f>
        <v>79.075000000000003</v>
      </c>
    </row>
    <row r="184" spans="1:31" x14ac:dyDescent="0.2">
      <c r="A184" s="2">
        <v>3</v>
      </c>
      <c r="B184" s="2">
        <v>183</v>
      </c>
      <c r="C184" s="2">
        <v>2021112069</v>
      </c>
      <c r="D184" s="2" t="s">
        <v>112</v>
      </c>
      <c r="E184" s="2" t="s">
        <v>15</v>
      </c>
      <c r="F184" s="2" t="s">
        <v>110</v>
      </c>
      <c r="G184" s="2">
        <v>73</v>
      </c>
      <c r="H184" s="2">
        <v>67</v>
      </c>
      <c r="I184" s="2">
        <v>90</v>
      </c>
      <c r="J184" s="2">
        <v>91</v>
      </c>
      <c r="K184" s="2">
        <v>86</v>
      </c>
      <c r="L184" s="2">
        <v>96</v>
      </c>
      <c r="M184" s="2">
        <v>76</v>
      </c>
      <c r="N184" s="2">
        <v>91</v>
      </c>
      <c r="O184" s="4">
        <v>81</v>
      </c>
      <c r="P184" s="4">
        <v>86</v>
      </c>
      <c r="Q184" s="4">
        <v>75</v>
      </c>
      <c r="R184" s="4">
        <v>80</v>
      </c>
      <c r="S184" s="4">
        <v>80</v>
      </c>
      <c r="T184" s="4">
        <v>91</v>
      </c>
      <c r="U184" s="4">
        <v>73</v>
      </c>
      <c r="V184" s="4">
        <v>73</v>
      </c>
      <c r="W184" s="4">
        <v>77</v>
      </c>
      <c r="X184" s="4"/>
      <c r="Y184" s="4"/>
      <c r="Z184" s="4"/>
      <c r="AA184" s="4"/>
      <c r="AB184" s="4"/>
      <c r="AC184" s="4"/>
      <c r="AD184" s="4">
        <v>73</v>
      </c>
      <c r="AE184" s="8">
        <f>(G184*5+H184*2+I184*2+J184*3+K184*3+L184*0+M184*2+N184*2+O184*3+P184*1+Q184*4+R184*5+S184*3+T184*0+U184*2+V184*3+W184*2+AD184*3)/45</f>
        <v>78.911111111111111</v>
      </c>
    </row>
    <row r="185" spans="1:31" x14ac:dyDescent="0.2">
      <c r="A185" s="2">
        <v>29</v>
      </c>
      <c r="B185" s="2">
        <v>184</v>
      </c>
      <c r="C185" s="2">
        <v>2021112193</v>
      </c>
      <c r="D185" s="2" t="s">
        <v>201</v>
      </c>
      <c r="E185" s="2" t="s">
        <v>15</v>
      </c>
      <c r="F185" s="2" t="s">
        <v>173</v>
      </c>
      <c r="G185" s="2">
        <v>80</v>
      </c>
      <c r="H185" s="2">
        <v>83</v>
      </c>
      <c r="I185" s="2">
        <v>91</v>
      </c>
      <c r="J185" s="2">
        <v>82</v>
      </c>
      <c r="K185" s="2">
        <v>89</v>
      </c>
      <c r="L185" s="2">
        <v>96</v>
      </c>
      <c r="M185" s="2">
        <v>85</v>
      </c>
      <c r="N185" s="2">
        <v>93</v>
      </c>
      <c r="O185" s="4">
        <v>79</v>
      </c>
      <c r="P185" s="4">
        <v>74</v>
      </c>
      <c r="Q185" s="4">
        <v>65</v>
      </c>
      <c r="R185" s="4">
        <v>73</v>
      </c>
      <c r="S185" s="4">
        <v>61</v>
      </c>
      <c r="T185" s="4">
        <v>93</v>
      </c>
      <c r="U185" s="4">
        <v>74</v>
      </c>
      <c r="V185" s="4">
        <v>82</v>
      </c>
      <c r="W185" s="4">
        <v>92</v>
      </c>
      <c r="X185" s="4"/>
      <c r="Y185" s="4"/>
      <c r="Z185" s="4"/>
      <c r="AA185" s="4"/>
      <c r="AB185" s="4"/>
      <c r="AC185" s="4"/>
      <c r="AD185" s="4"/>
      <c r="AE185" s="8">
        <f>(G185*5+H185*2+I185*2+J185*3+K185*3+L185*0+M185*2+N185*2+O185*3+P185*1+Q185*4+R185*5+S185*3+T185*0+U185*2+V185*3+W185*2)/42</f>
        <v>78.904761904761898</v>
      </c>
    </row>
    <row r="186" spans="1:31" x14ac:dyDescent="0.2">
      <c r="A186" s="2">
        <v>5</v>
      </c>
      <c r="B186" s="2">
        <v>185</v>
      </c>
      <c r="C186" s="2">
        <v>2021111882</v>
      </c>
      <c r="D186" s="2" t="s">
        <v>267</v>
      </c>
      <c r="E186" s="2" t="s">
        <v>15</v>
      </c>
      <c r="F186" s="2" t="s">
        <v>263</v>
      </c>
      <c r="G186" s="2">
        <v>82</v>
      </c>
      <c r="H186" s="2">
        <v>67</v>
      </c>
      <c r="I186" s="2">
        <v>84</v>
      </c>
      <c r="J186" s="2">
        <v>88</v>
      </c>
      <c r="K186" s="2">
        <v>91</v>
      </c>
      <c r="L186" s="2">
        <v>93</v>
      </c>
      <c r="M186" s="2">
        <v>69</v>
      </c>
      <c r="N186" s="2">
        <v>87</v>
      </c>
      <c r="O186" s="4">
        <v>77</v>
      </c>
      <c r="P186" s="4">
        <v>86</v>
      </c>
      <c r="Q186" s="4">
        <v>65</v>
      </c>
      <c r="R186" s="4">
        <v>84</v>
      </c>
      <c r="S186" s="4">
        <v>65</v>
      </c>
      <c r="T186" s="4">
        <v>92</v>
      </c>
      <c r="U186" s="4">
        <v>67</v>
      </c>
      <c r="V186" s="4">
        <v>78</v>
      </c>
      <c r="W186" s="4">
        <v>95</v>
      </c>
      <c r="X186" s="4"/>
      <c r="Y186" s="4"/>
      <c r="Z186" s="4"/>
      <c r="AA186" s="4"/>
      <c r="AB186" s="4"/>
      <c r="AC186" s="4"/>
      <c r="AD186" s="4"/>
      <c r="AE186" s="8">
        <f>(G186*5+H186*2+I186*2+J186*3+K186*3+L186*0+M186*2+N186*2+O186*3+P186*1+Q186*4+R186*5+S186*3+T186*0+U186*2+V186*3+W186*2)/42</f>
        <v>78.833333333333329</v>
      </c>
    </row>
    <row r="187" spans="1:31" x14ac:dyDescent="0.2">
      <c r="A187" s="2">
        <v>23</v>
      </c>
      <c r="B187" s="2">
        <v>186</v>
      </c>
      <c r="C187" s="2">
        <v>2021112061</v>
      </c>
      <c r="D187" s="2" t="s">
        <v>103</v>
      </c>
      <c r="E187" s="2" t="s">
        <v>15</v>
      </c>
      <c r="F187" s="2" t="s">
        <v>81</v>
      </c>
      <c r="G187" s="2">
        <v>72</v>
      </c>
      <c r="H187" s="2">
        <v>80</v>
      </c>
      <c r="I187" s="2">
        <v>96</v>
      </c>
      <c r="J187" s="2">
        <v>92</v>
      </c>
      <c r="K187" s="2">
        <v>84</v>
      </c>
      <c r="L187" s="2">
        <v>96</v>
      </c>
      <c r="M187" s="2">
        <v>77</v>
      </c>
      <c r="N187" s="2">
        <v>92</v>
      </c>
      <c r="O187" s="4">
        <v>73</v>
      </c>
      <c r="P187" s="4">
        <v>81</v>
      </c>
      <c r="Q187" s="4">
        <v>68</v>
      </c>
      <c r="R187" s="4">
        <v>69</v>
      </c>
      <c r="S187" s="4">
        <v>79</v>
      </c>
      <c r="T187" s="4">
        <v>93</v>
      </c>
      <c r="U187" s="4">
        <v>76</v>
      </c>
      <c r="V187" s="4">
        <v>77</v>
      </c>
      <c r="W187" s="4">
        <v>84</v>
      </c>
      <c r="X187" s="4">
        <v>91</v>
      </c>
      <c r="Y187" s="4"/>
      <c r="Z187" s="4"/>
      <c r="AA187" s="4"/>
      <c r="AB187" s="4"/>
      <c r="AC187" s="4"/>
      <c r="AD187" s="4"/>
      <c r="AE187" s="8">
        <f>(G187*5+H187*2+I187*2+J187*3+K187*3+L187*0+M187*2+N187*2+O187*3+P187*1+Q187*4+R187*5+S187*3+T187*0+U187*2+V187*3+W187*2+X187*2)/44</f>
        <v>78.75</v>
      </c>
    </row>
    <row r="188" spans="1:31" x14ac:dyDescent="0.2">
      <c r="A188" s="2">
        <v>16</v>
      </c>
      <c r="B188" s="2">
        <v>187</v>
      </c>
      <c r="C188" s="2">
        <v>2021112019</v>
      </c>
      <c r="D188" s="2" t="s">
        <v>64</v>
      </c>
      <c r="E188" s="2" t="s">
        <v>15</v>
      </c>
      <c r="F188" s="2" t="s">
        <v>49</v>
      </c>
      <c r="G188" s="2">
        <v>75</v>
      </c>
      <c r="H188" s="2">
        <v>61</v>
      </c>
      <c r="I188" s="2">
        <v>95</v>
      </c>
      <c r="J188" s="2">
        <v>93</v>
      </c>
      <c r="K188" s="2">
        <v>73</v>
      </c>
      <c r="L188" s="2">
        <v>94</v>
      </c>
      <c r="M188" s="2">
        <v>75</v>
      </c>
      <c r="N188" s="2">
        <v>93</v>
      </c>
      <c r="O188" s="4">
        <v>85</v>
      </c>
      <c r="P188" s="4">
        <v>86</v>
      </c>
      <c r="Q188" s="4">
        <v>86</v>
      </c>
      <c r="R188" s="4">
        <v>65</v>
      </c>
      <c r="S188" s="4">
        <v>69</v>
      </c>
      <c r="T188" s="4">
        <v>90</v>
      </c>
      <c r="U188" s="4">
        <v>71</v>
      </c>
      <c r="V188" s="4">
        <v>79</v>
      </c>
      <c r="W188" s="4">
        <v>95</v>
      </c>
      <c r="X188" s="4"/>
      <c r="Y188" s="4"/>
      <c r="Z188" s="4"/>
      <c r="AA188" s="4"/>
      <c r="AB188" s="4"/>
      <c r="AC188" s="4"/>
      <c r="AD188" s="4"/>
      <c r="AE188" s="8">
        <f>(G188*5+H188*2+I188*2+J188*3+K188*3+L188*0+M188*2+N188*2+O188*3+P188*1+Q188*4+R188*5+S188*3+T188*0+U188*2+V188*3+W188*2)/42</f>
        <v>78.738095238095241</v>
      </c>
    </row>
    <row r="189" spans="1:31" x14ac:dyDescent="0.2">
      <c r="A189" s="2">
        <v>28</v>
      </c>
      <c r="B189" s="2">
        <v>188</v>
      </c>
      <c r="C189" s="2">
        <v>2021112192</v>
      </c>
      <c r="D189" s="2" t="s">
        <v>200</v>
      </c>
      <c r="E189" s="2" t="s">
        <v>15</v>
      </c>
      <c r="F189" s="2" t="s">
        <v>173</v>
      </c>
      <c r="G189" s="2">
        <v>78</v>
      </c>
      <c r="H189" s="2">
        <v>65</v>
      </c>
      <c r="I189" s="2">
        <v>94</v>
      </c>
      <c r="J189" s="2">
        <v>82</v>
      </c>
      <c r="K189" s="2">
        <v>85</v>
      </c>
      <c r="L189" s="2">
        <v>92</v>
      </c>
      <c r="M189" s="2">
        <v>85</v>
      </c>
      <c r="N189" s="2">
        <v>87</v>
      </c>
      <c r="O189" s="4">
        <v>79</v>
      </c>
      <c r="P189" s="4">
        <v>88</v>
      </c>
      <c r="Q189" s="4">
        <v>67</v>
      </c>
      <c r="R189" s="4">
        <v>74</v>
      </c>
      <c r="S189" s="4">
        <v>71</v>
      </c>
      <c r="T189" s="4">
        <v>92</v>
      </c>
      <c r="U189" s="4">
        <v>78</v>
      </c>
      <c r="V189" s="4">
        <v>80</v>
      </c>
      <c r="W189" s="4">
        <v>89</v>
      </c>
      <c r="X189" s="4"/>
      <c r="Y189" s="4"/>
      <c r="Z189" s="4"/>
      <c r="AA189" s="4"/>
      <c r="AB189" s="4"/>
      <c r="AC189" s="4"/>
      <c r="AD189" s="4"/>
      <c r="AE189" s="8">
        <f>(G189*5+H189*2+I189*2+J189*3+K189*3+L189*0+M189*2+N189*2+O189*3+P189*1+Q189*4+R189*5+S189*3+T189*0+U189*2+V189*3+W189*2)/42</f>
        <v>78.642857142857139</v>
      </c>
    </row>
    <row r="190" spans="1:31" x14ac:dyDescent="0.2">
      <c r="A190" s="2">
        <v>20</v>
      </c>
      <c r="B190" s="2">
        <v>189</v>
      </c>
      <c r="C190" s="2">
        <v>2021112152</v>
      </c>
      <c r="D190" s="2" t="s">
        <v>222</v>
      </c>
      <c r="E190" s="2" t="s">
        <v>15</v>
      </c>
      <c r="F190" s="2" t="s">
        <v>203</v>
      </c>
      <c r="G190" s="2">
        <v>70</v>
      </c>
      <c r="H190" s="2">
        <v>65</v>
      </c>
      <c r="I190" s="2">
        <v>88</v>
      </c>
      <c r="J190" s="2">
        <v>87</v>
      </c>
      <c r="K190" s="2">
        <v>88</v>
      </c>
      <c r="L190" s="2">
        <v>92</v>
      </c>
      <c r="M190" s="2">
        <v>76</v>
      </c>
      <c r="N190" s="2">
        <v>87</v>
      </c>
      <c r="O190" s="4">
        <v>81</v>
      </c>
      <c r="P190" s="4">
        <v>79</v>
      </c>
      <c r="Q190" s="4">
        <v>78</v>
      </c>
      <c r="R190" s="4">
        <v>80</v>
      </c>
      <c r="S190" s="4">
        <v>70</v>
      </c>
      <c r="T190" s="4">
        <v>79</v>
      </c>
      <c r="U190" s="4">
        <v>70</v>
      </c>
      <c r="V190" s="4">
        <v>80</v>
      </c>
      <c r="W190" s="4">
        <v>85</v>
      </c>
      <c r="X190" s="4"/>
      <c r="Y190" s="4"/>
      <c r="Z190" s="4"/>
      <c r="AA190" s="4"/>
      <c r="AB190" s="4"/>
      <c r="AC190" s="4"/>
      <c r="AD190" s="4"/>
      <c r="AE190" s="8">
        <f>(G190*5+H190*2+I190*2+J190*3+K190*3+L190*0+M190*2+N190*2+O190*3+P190*1+Q190*4+R190*5+S190*3+T190*0+U190*2+V190*3+W190*2)/42</f>
        <v>78.595238095238102</v>
      </c>
    </row>
    <row r="191" spans="1:31" x14ac:dyDescent="0.2">
      <c r="A191" s="2">
        <v>27</v>
      </c>
      <c r="B191" s="2">
        <v>190</v>
      </c>
      <c r="C191" s="2">
        <v>2021112191</v>
      </c>
      <c r="D191" s="2" t="s">
        <v>199</v>
      </c>
      <c r="E191" s="2" t="s">
        <v>15</v>
      </c>
      <c r="F191" s="2" t="s">
        <v>173</v>
      </c>
      <c r="G191" s="2">
        <v>75</v>
      </c>
      <c r="H191" s="2">
        <v>53</v>
      </c>
      <c r="I191" s="2">
        <v>94</v>
      </c>
      <c r="J191" s="2">
        <v>83</v>
      </c>
      <c r="K191" s="2">
        <v>77</v>
      </c>
      <c r="L191" s="2">
        <v>92</v>
      </c>
      <c r="M191" s="2">
        <v>65</v>
      </c>
      <c r="N191" s="2">
        <v>90</v>
      </c>
      <c r="O191" s="4">
        <v>82</v>
      </c>
      <c r="P191" s="4">
        <v>82</v>
      </c>
      <c r="Q191" s="4">
        <v>78</v>
      </c>
      <c r="R191" s="4">
        <v>78</v>
      </c>
      <c r="S191" s="4">
        <v>75</v>
      </c>
      <c r="T191" s="4">
        <v>95</v>
      </c>
      <c r="U191" s="4">
        <v>65</v>
      </c>
      <c r="V191" s="4">
        <v>81</v>
      </c>
      <c r="W191" s="4">
        <v>90</v>
      </c>
      <c r="X191" s="4">
        <v>95</v>
      </c>
      <c r="Y191" s="4"/>
      <c r="Z191" s="4"/>
      <c r="AA191" s="4"/>
      <c r="AB191" s="4"/>
      <c r="AC191" s="4"/>
      <c r="AD191" s="4"/>
      <c r="AE191" s="8">
        <f>(G191*5+H191*2+I191*2+J191*3+K191*3+L191*0+M191*2+N191*2+O191*3+P191*1+Q191*4+R191*5+S191*3+T191*0+U191*2+V191*3+W191*2+X191*2)/44</f>
        <v>78.568181818181813</v>
      </c>
    </row>
    <row r="192" spans="1:31" x14ac:dyDescent="0.2">
      <c r="A192" s="2">
        <v>4</v>
      </c>
      <c r="B192" s="2">
        <v>191</v>
      </c>
      <c r="C192" s="2">
        <v>2021111974</v>
      </c>
      <c r="D192" s="2" t="s">
        <v>20</v>
      </c>
      <c r="E192" s="2" t="s">
        <v>15</v>
      </c>
      <c r="F192" s="2" t="s">
        <v>16</v>
      </c>
      <c r="G192" s="2">
        <v>67</v>
      </c>
      <c r="H192" s="2">
        <v>76</v>
      </c>
      <c r="I192" s="2">
        <v>78</v>
      </c>
      <c r="J192" s="2">
        <v>91</v>
      </c>
      <c r="K192" s="2">
        <v>79</v>
      </c>
      <c r="L192" s="2">
        <v>100</v>
      </c>
      <c r="M192" s="2">
        <v>84</v>
      </c>
      <c r="N192" s="2">
        <v>76</v>
      </c>
      <c r="O192" s="4">
        <v>84</v>
      </c>
      <c r="P192" s="4">
        <v>88</v>
      </c>
      <c r="Q192" s="4">
        <v>78</v>
      </c>
      <c r="R192" s="4">
        <v>76</v>
      </c>
      <c r="S192" s="4">
        <v>73</v>
      </c>
      <c r="T192" s="4">
        <v>84</v>
      </c>
      <c r="U192" s="4">
        <v>80</v>
      </c>
      <c r="V192" s="4">
        <v>81</v>
      </c>
      <c r="W192" s="4">
        <v>86</v>
      </c>
      <c r="X192" s="4"/>
      <c r="Y192" s="4"/>
      <c r="Z192" s="4"/>
      <c r="AA192" s="4"/>
      <c r="AB192" s="4"/>
      <c r="AC192" s="4"/>
      <c r="AD192" s="4"/>
      <c r="AE192" s="8">
        <f>(G192*5+H192*2+I192*2+J192*3+K192*3+L192*0+M192*2+N192*2+O192*3+P192*1+Q192*4+R192*5+S192*3+T192*0+U192*2+V192*3+W192*2)/42</f>
        <v>78.547619047619051</v>
      </c>
    </row>
    <row r="193" spans="1:31" x14ac:dyDescent="0.2">
      <c r="A193" s="2">
        <v>25</v>
      </c>
      <c r="B193" s="2">
        <v>192</v>
      </c>
      <c r="C193" s="2">
        <v>2021112028</v>
      </c>
      <c r="D193" s="2" t="s">
        <v>73</v>
      </c>
      <c r="E193" s="2" t="s">
        <v>15</v>
      </c>
      <c r="F193" s="2" t="s">
        <v>49</v>
      </c>
      <c r="G193" s="2">
        <v>77</v>
      </c>
      <c r="H193" s="2">
        <v>62</v>
      </c>
      <c r="I193" s="2">
        <v>84</v>
      </c>
      <c r="J193" s="2">
        <v>91</v>
      </c>
      <c r="K193" s="2">
        <v>80</v>
      </c>
      <c r="L193" s="2">
        <v>96</v>
      </c>
      <c r="M193" s="2">
        <v>68</v>
      </c>
      <c r="N193" s="2">
        <v>91</v>
      </c>
      <c r="O193" s="4">
        <v>83</v>
      </c>
      <c r="P193" s="4">
        <v>84</v>
      </c>
      <c r="Q193" s="4">
        <v>80</v>
      </c>
      <c r="R193" s="4">
        <v>81</v>
      </c>
      <c r="S193" s="4">
        <v>66</v>
      </c>
      <c r="T193" s="4">
        <v>75</v>
      </c>
      <c r="U193" s="4">
        <v>77</v>
      </c>
      <c r="V193" s="4">
        <v>68</v>
      </c>
      <c r="W193" s="4">
        <v>86</v>
      </c>
      <c r="X193" s="4"/>
      <c r="Y193" s="4"/>
      <c r="Z193" s="4"/>
      <c r="AA193" s="4"/>
      <c r="AB193" s="4"/>
      <c r="AC193" s="4"/>
      <c r="AD193" s="4"/>
      <c r="AE193" s="8">
        <f>(G193*5+H193*2+I193*2+J193*3+K193*3+L193*0+M193*2+N193*2+O193*3+P193*1+Q193*4+R193*5+S193*3+T193*0+U193*2+V193*3+W193*2)/42</f>
        <v>78.428571428571431</v>
      </c>
    </row>
    <row r="194" spans="1:31" x14ac:dyDescent="0.2">
      <c r="A194" s="2">
        <v>19</v>
      </c>
      <c r="B194" s="2">
        <v>193</v>
      </c>
      <c r="C194" s="2">
        <v>2021112120</v>
      </c>
      <c r="D194" s="2" t="s">
        <v>161</v>
      </c>
      <c r="E194" s="2" t="s">
        <v>15</v>
      </c>
      <c r="F194" s="2" t="s">
        <v>143</v>
      </c>
      <c r="G194" s="2">
        <v>73</v>
      </c>
      <c r="H194" s="2">
        <v>53</v>
      </c>
      <c r="I194" s="2">
        <v>85</v>
      </c>
      <c r="J194" s="2">
        <v>86</v>
      </c>
      <c r="K194" s="2">
        <v>80</v>
      </c>
      <c r="L194" s="2">
        <v>92</v>
      </c>
      <c r="M194" s="2">
        <v>75</v>
      </c>
      <c r="N194" s="2">
        <v>86</v>
      </c>
      <c r="O194" s="4">
        <v>83</v>
      </c>
      <c r="P194" s="4">
        <v>86</v>
      </c>
      <c r="Q194" s="4">
        <v>71</v>
      </c>
      <c r="R194" s="4">
        <v>78</v>
      </c>
      <c r="S194" s="4">
        <v>77</v>
      </c>
      <c r="T194" s="4">
        <v>89</v>
      </c>
      <c r="U194" s="4">
        <v>81</v>
      </c>
      <c r="V194" s="4">
        <v>79</v>
      </c>
      <c r="W194" s="4">
        <v>77</v>
      </c>
      <c r="X194" s="4">
        <v>95</v>
      </c>
      <c r="Y194" s="4"/>
      <c r="Z194" s="4"/>
      <c r="AA194" s="4"/>
      <c r="AB194" s="4"/>
      <c r="AC194" s="4"/>
      <c r="AD194" s="4"/>
      <c r="AE194" s="8">
        <f>(G194*5+H194*2+I194*2+J194*3+K194*3+L194*0+M194*2+N194*2+O194*3+P194*1+Q194*4+R194*5+S194*3+T194*0+U194*2+V194*3+W194*2+X194*2)/44</f>
        <v>78.272727272727266</v>
      </c>
    </row>
    <row r="195" spans="1:31" x14ac:dyDescent="0.2">
      <c r="A195" s="2">
        <v>17</v>
      </c>
      <c r="B195" s="2">
        <v>194</v>
      </c>
      <c r="C195" s="2">
        <v>2021112020</v>
      </c>
      <c r="D195" s="2" t="s">
        <v>65</v>
      </c>
      <c r="E195" s="2" t="s">
        <v>15</v>
      </c>
      <c r="F195" s="2" t="s">
        <v>49</v>
      </c>
      <c r="G195" s="2">
        <v>66</v>
      </c>
      <c r="H195" s="2">
        <v>77</v>
      </c>
      <c r="I195" s="2">
        <v>95</v>
      </c>
      <c r="J195" s="2">
        <v>92</v>
      </c>
      <c r="K195" s="2">
        <v>68</v>
      </c>
      <c r="L195" s="2">
        <v>96</v>
      </c>
      <c r="M195" s="2">
        <v>71</v>
      </c>
      <c r="N195" s="2">
        <v>94</v>
      </c>
      <c r="O195" s="4">
        <v>72</v>
      </c>
      <c r="P195" s="4">
        <v>86</v>
      </c>
      <c r="Q195" s="4">
        <v>82</v>
      </c>
      <c r="R195" s="4">
        <v>70</v>
      </c>
      <c r="S195" s="4">
        <v>76</v>
      </c>
      <c r="T195" s="4">
        <v>91</v>
      </c>
      <c r="U195" s="4">
        <v>78</v>
      </c>
      <c r="V195" s="4">
        <v>81</v>
      </c>
      <c r="W195" s="4">
        <v>96</v>
      </c>
      <c r="X195" s="4"/>
      <c r="Y195" s="4"/>
      <c r="Z195" s="4"/>
      <c r="AA195" s="4"/>
      <c r="AB195" s="4"/>
      <c r="AC195" s="4"/>
      <c r="AD195" s="4"/>
      <c r="AE195" s="8">
        <f>(G195*5+H195*2+I195*2+J195*3+K195*3+L195*0+M195*2+N195*2+O195*3+P195*1+Q195*4+R195*5+S195*3+T195*0+U195*2+V195*3+W195*2)/42</f>
        <v>78.166666666666671</v>
      </c>
    </row>
    <row r="196" spans="1:31" x14ac:dyDescent="0.2">
      <c r="A196" s="2">
        <v>28</v>
      </c>
      <c r="B196" s="2">
        <v>195</v>
      </c>
      <c r="C196" s="2">
        <v>2021111999</v>
      </c>
      <c r="D196" s="2" t="s">
        <v>44</v>
      </c>
      <c r="E196" s="2" t="s">
        <v>15</v>
      </c>
      <c r="F196" s="2" t="s">
        <v>16</v>
      </c>
      <c r="G196" s="2">
        <v>66</v>
      </c>
      <c r="H196" s="2">
        <v>66</v>
      </c>
      <c r="I196" s="2">
        <v>93</v>
      </c>
      <c r="J196" s="2">
        <v>91</v>
      </c>
      <c r="K196" s="2">
        <v>87</v>
      </c>
      <c r="L196" s="2">
        <v>100</v>
      </c>
      <c r="M196" s="2">
        <v>83</v>
      </c>
      <c r="N196" s="2">
        <v>74</v>
      </c>
      <c r="O196" s="4">
        <v>79</v>
      </c>
      <c r="P196" s="4">
        <v>84</v>
      </c>
      <c r="Q196" s="4">
        <v>82</v>
      </c>
      <c r="R196" s="4">
        <v>70</v>
      </c>
      <c r="S196" s="4">
        <v>72</v>
      </c>
      <c r="T196" s="4">
        <v>93</v>
      </c>
      <c r="U196" s="4">
        <v>64</v>
      </c>
      <c r="V196" s="4">
        <v>84</v>
      </c>
      <c r="W196" s="4">
        <v>95</v>
      </c>
      <c r="X196" s="4"/>
      <c r="Y196" s="4"/>
      <c r="Z196" s="4"/>
      <c r="AA196" s="4"/>
      <c r="AB196" s="4"/>
      <c r="AC196" s="4"/>
      <c r="AD196" s="4"/>
      <c r="AE196" s="8">
        <f>(G196*5+H196*2+I196*2+J196*3+K196*3+L196*0+M196*2+N196*2+O196*3+P196*1+Q196*4+R196*5+S196*3+T196*0+U196*2+V196*3+W196*2)/42</f>
        <v>78.11904761904762</v>
      </c>
    </row>
  </sheetData>
  <autoFilter ref="F1:F196" xr:uid="{2502F96C-10D6-4794-A74C-5CB189A38A92}"/>
  <sortState ref="A2:AE196">
    <sortCondition descending="1" ref="AE1"/>
  </sortState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6C399-78FC-4B1D-AB61-53DF9571F83C}">
  <dimension ref="A1:H323"/>
  <sheetViews>
    <sheetView zoomScaleNormal="100" workbookViewId="0">
      <pane ySplit="1" topLeftCell="A296" activePane="bottomLeft" state="frozen"/>
      <selection activeCell="K1" sqref="K1"/>
      <selection pane="bottomLeft" activeCell="G306" sqref="G306"/>
    </sheetView>
  </sheetViews>
  <sheetFormatPr defaultColWidth="8.625" defaultRowHeight="14.25" x14ac:dyDescent="0.2"/>
  <cols>
    <col min="1" max="1" width="4.75" style="3" customWidth="1"/>
    <col min="2" max="2" width="12.25" style="3" customWidth="1"/>
    <col min="3" max="3" width="18.625" style="3" customWidth="1"/>
    <col min="4" max="4" width="4.75" style="3" bestFit="1" customWidth="1"/>
    <col min="5" max="5" width="12.75" style="3" bestFit="1" customWidth="1"/>
    <col min="6" max="6" width="10.5" style="3" bestFit="1" customWidth="1"/>
    <col min="7" max="7" width="10.375" style="3" customWidth="1"/>
    <col min="8" max="8" width="10" style="11" customWidth="1"/>
    <col min="9" max="16384" width="8.625" style="3"/>
  </cols>
  <sheetData>
    <row r="1" spans="1:8" ht="25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1" t="s">
        <v>353</v>
      </c>
      <c r="H1" s="9" t="s">
        <v>367</v>
      </c>
    </row>
    <row r="2" spans="1:8" x14ac:dyDescent="0.2">
      <c r="A2" s="2">
        <v>1</v>
      </c>
      <c r="B2" s="2">
        <v>2021111843</v>
      </c>
      <c r="C2" s="2" t="s">
        <v>231</v>
      </c>
      <c r="D2" s="2" t="s">
        <v>19</v>
      </c>
      <c r="E2" s="2" t="s">
        <v>232</v>
      </c>
      <c r="F2" s="2">
        <v>84</v>
      </c>
      <c r="G2" s="2">
        <v>83.6</v>
      </c>
      <c r="H2" s="10">
        <f>AVERAGE(F2:G2)</f>
        <v>83.8</v>
      </c>
    </row>
    <row r="3" spans="1:8" x14ac:dyDescent="0.2">
      <c r="A3" s="2">
        <v>2</v>
      </c>
      <c r="B3" s="2">
        <v>2021111844</v>
      </c>
      <c r="C3" s="2" t="s">
        <v>233</v>
      </c>
      <c r="D3" s="2" t="s">
        <v>15</v>
      </c>
      <c r="E3" s="2" t="s">
        <v>232</v>
      </c>
      <c r="F3" s="2">
        <v>80</v>
      </c>
      <c r="G3" s="2">
        <v>81.2</v>
      </c>
      <c r="H3" s="10">
        <f t="shared" ref="H3:H66" si="0">AVERAGE(F3:G3)</f>
        <v>80.599999999999994</v>
      </c>
    </row>
    <row r="4" spans="1:8" x14ac:dyDescent="0.2">
      <c r="A4" s="2">
        <v>3</v>
      </c>
      <c r="B4" s="2">
        <v>2021111845</v>
      </c>
      <c r="C4" s="2" t="s">
        <v>234</v>
      </c>
      <c r="D4" s="2" t="s">
        <v>15</v>
      </c>
      <c r="E4" s="2" t="s">
        <v>232</v>
      </c>
      <c r="F4" s="2">
        <v>79</v>
      </c>
      <c r="G4" s="2">
        <v>90</v>
      </c>
      <c r="H4" s="10">
        <f t="shared" si="0"/>
        <v>84.5</v>
      </c>
    </row>
    <row r="5" spans="1:8" x14ac:dyDescent="0.2">
      <c r="A5" s="2">
        <v>4</v>
      </c>
      <c r="B5" s="2">
        <v>2021111847</v>
      </c>
      <c r="C5" s="2" t="s">
        <v>235</v>
      </c>
      <c r="D5" s="2" t="s">
        <v>15</v>
      </c>
      <c r="E5" s="2" t="s">
        <v>232</v>
      </c>
      <c r="F5" s="2">
        <v>76</v>
      </c>
      <c r="G5" s="2">
        <v>77</v>
      </c>
      <c r="H5" s="10">
        <f t="shared" si="0"/>
        <v>76.5</v>
      </c>
    </row>
    <row r="6" spans="1:8" x14ac:dyDescent="0.2">
      <c r="A6" s="2">
        <v>5</v>
      </c>
      <c r="B6" s="2">
        <v>2021111848</v>
      </c>
      <c r="C6" s="2" t="s">
        <v>236</v>
      </c>
      <c r="D6" s="2" t="s">
        <v>15</v>
      </c>
      <c r="E6" s="2" t="s">
        <v>232</v>
      </c>
      <c r="F6" s="2">
        <v>80</v>
      </c>
      <c r="G6" s="2">
        <v>91</v>
      </c>
      <c r="H6" s="10">
        <f t="shared" si="0"/>
        <v>85.5</v>
      </c>
    </row>
    <row r="7" spans="1:8" x14ac:dyDescent="0.2">
      <c r="A7" s="2">
        <v>6</v>
      </c>
      <c r="B7" s="2">
        <v>2021111849</v>
      </c>
      <c r="C7" s="2" t="s">
        <v>237</v>
      </c>
      <c r="D7" s="2" t="s">
        <v>15</v>
      </c>
      <c r="E7" s="2" t="s">
        <v>232</v>
      </c>
      <c r="F7" s="2">
        <v>68</v>
      </c>
      <c r="G7" s="2">
        <v>77</v>
      </c>
      <c r="H7" s="10">
        <f t="shared" si="0"/>
        <v>72.5</v>
      </c>
    </row>
    <row r="8" spans="1:8" x14ac:dyDescent="0.2">
      <c r="A8" s="2">
        <v>7</v>
      </c>
      <c r="B8" s="2">
        <v>2021111850</v>
      </c>
      <c r="C8" s="2" t="s">
        <v>238</v>
      </c>
      <c r="D8" s="2" t="s">
        <v>15</v>
      </c>
      <c r="E8" s="2" t="s">
        <v>232</v>
      </c>
      <c r="F8" s="2">
        <v>62</v>
      </c>
      <c r="G8" s="2">
        <v>85</v>
      </c>
      <c r="H8" s="10">
        <f t="shared" si="0"/>
        <v>73.5</v>
      </c>
    </row>
    <row r="9" spans="1:8" x14ac:dyDescent="0.2">
      <c r="A9" s="2">
        <v>8</v>
      </c>
      <c r="B9" s="2">
        <v>2021111851</v>
      </c>
      <c r="C9" s="2" t="s">
        <v>239</v>
      </c>
      <c r="D9" s="2" t="s">
        <v>19</v>
      </c>
      <c r="E9" s="2" t="s">
        <v>232</v>
      </c>
      <c r="F9" s="2">
        <v>88</v>
      </c>
      <c r="G9" s="2">
        <v>95.8</v>
      </c>
      <c r="H9" s="10">
        <f t="shared" si="0"/>
        <v>91.9</v>
      </c>
    </row>
    <row r="10" spans="1:8" x14ac:dyDescent="0.2">
      <c r="A10" s="2">
        <v>9</v>
      </c>
      <c r="B10" s="2">
        <v>2021111852</v>
      </c>
      <c r="C10" s="2" t="s">
        <v>240</v>
      </c>
      <c r="D10" s="2" t="s">
        <v>15</v>
      </c>
      <c r="E10" s="2" t="s">
        <v>232</v>
      </c>
      <c r="F10" s="2">
        <v>78</v>
      </c>
      <c r="G10" s="2">
        <v>82.4</v>
      </c>
      <c r="H10" s="10">
        <f t="shared" si="0"/>
        <v>80.2</v>
      </c>
    </row>
    <row r="11" spans="1:8" x14ac:dyDescent="0.2">
      <c r="A11" s="2">
        <v>10</v>
      </c>
      <c r="B11" s="2">
        <v>2021111853</v>
      </c>
      <c r="C11" s="2" t="s">
        <v>241</v>
      </c>
      <c r="D11" s="2" t="s">
        <v>15</v>
      </c>
      <c r="E11" s="2" t="s">
        <v>232</v>
      </c>
      <c r="F11" s="2">
        <v>71</v>
      </c>
      <c r="G11" s="2">
        <v>84.8</v>
      </c>
      <c r="H11" s="10">
        <f t="shared" si="0"/>
        <v>77.900000000000006</v>
      </c>
    </row>
    <row r="12" spans="1:8" x14ac:dyDescent="0.2">
      <c r="A12" s="2">
        <v>11</v>
      </c>
      <c r="B12" s="2">
        <v>2021111854</v>
      </c>
      <c r="C12" s="2" t="s">
        <v>242</v>
      </c>
      <c r="D12" s="2" t="s">
        <v>15</v>
      </c>
      <c r="E12" s="2" t="s">
        <v>232</v>
      </c>
      <c r="F12" s="2">
        <v>83</v>
      </c>
      <c r="G12" s="2">
        <v>79.599999999999994</v>
      </c>
      <c r="H12" s="10">
        <f t="shared" si="0"/>
        <v>81.3</v>
      </c>
    </row>
    <row r="13" spans="1:8" x14ac:dyDescent="0.2">
      <c r="A13" s="2">
        <v>12</v>
      </c>
      <c r="B13" s="2">
        <v>2021111855</v>
      </c>
      <c r="C13" s="2" t="s">
        <v>243</v>
      </c>
      <c r="D13" s="2" t="s">
        <v>15</v>
      </c>
      <c r="E13" s="2" t="s">
        <v>232</v>
      </c>
      <c r="F13" s="2">
        <v>63</v>
      </c>
      <c r="G13" s="2">
        <v>80.3</v>
      </c>
      <c r="H13" s="10">
        <f t="shared" si="0"/>
        <v>71.650000000000006</v>
      </c>
    </row>
    <row r="14" spans="1:8" x14ac:dyDescent="0.2">
      <c r="A14" s="2">
        <v>13</v>
      </c>
      <c r="B14" s="2">
        <v>2021111856</v>
      </c>
      <c r="C14" s="2" t="s">
        <v>244</v>
      </c>
      <c r="D14" s="2" t="s">
        <v>15</v>
      </c>
      <c r="E14" s="2" t="s">
        <v>232</v>
      </c>
      <c r="F14" s="2">
        <v>75</v>
      </c>
      <c r="G14" s="2">
        <v>92</v>
      </c>
      <c r="H14" s="10">
        <f t="shared" si="0"/>
        <v>83.5</v>
      </c>
    </row>
    <row r="15" spans="1:8" x14ac:dyDescent="0.2">
      <c r="A15" s="2">
        <v>14</v>
      </c>
      <c r="B15" s="2">
        <v>2021111857</v>
      </c>
      <c r="C15" s="2" t="s">
        <v>245</v>
      </c>
      <c r="D15" s="2" t="s">
        <v>15</v>
      </c>
      <c r="E15" s="2" t="s">
        <v>232</v>
      </c>
      <c r="F15" s="2">
        <v>72</v>
      </c>
      <c r="G15" s="2">
        <v>93.8</v>
      </c>
      <c r="H15" s="10">
        <f t="shared" si="0"/>
        <v>82.9</v>
      </c>
    </row>
    <row r="16" spans="1:8" x14ac:dyDescent="0.2">
      <c r="A16" s="2">
        <v>15</v>
      </c>
      <c r="B16" s="2">
        <v>2021111858</v>
      </c>
      <c r="C16" s="2" t="s">
        <v>246</v>
      </c>
      <c r="D16" s="2" t="s">
        <v>15</v>
      </c>
      <c r="E16" s="2" t="s">
        <v>232</v>
      </c>
      <c r="F16" s="2">
        <v>78</v>
      </c>
      <c r="G16" s="2">
        <v>78.2</v>
      </c>
      <c r="H16" s="10">
        <f t="shared" si="0"/>
        <v>78.099999999999994</v>
      </c>
    </row>
    <row r="17" spans="1:8" x14ac:dyDescent="0.2">
      <c r="A17" s="2">
        <v>16</v>
      </c>
      <c r="B17" s="2">
        <v>2021111859</v>
      </c>
      <c r="C17" s="2" t="s">
        <v>247</v>
      </c>
      <c r="D17" s="2" t="s">
        <v>15</v>
      </c>
      <c r="E17" s="2" t="s">
        <v>232</v>
      </c>
      <c r="F17" s="2">
        <v>82</v>
      </c>
      <c r="G17" s="2">
        <v>88</v>
      </c>
      <c r="H17" s="10">
        <f t="shared" si="0"/>
        <v>85</v>
      </c>
    </row>
    <row r="18" spans="1:8" x14ac:dyDescent="0.2">
      <c r="A18" s="2">
        <v>17</v>
      </c>
      <c r="B18" s="2">
        <v>2021111860</v>
      </c>
      <c r="C18" s="2" t="s">
        <v>248</v>
      </c>
      <c r="D18" s="2" t="s">
        <v>15</v>
      </c>
      <c r="E18" s="2" t="s">
        <v>232</v>
      </c>
      <c r="F18" s="2">
        <v>82</v>
      </c>
      <c r="G18" s="2">
        <v>85.5</v>
      </c>
      <c r="H18" s="10">
        <f t="shared" si="0"/>
        <v>83.75</v>
      </c>
    </row>
    <row r="19" spans="1:8" x14ac:dyDescent="0.2">
      <c r="A19" s="2">
        <v>18</v>
      </c>
      <c r="B19" s="2">
        <v>2021111862</v>
      </c>
      <c r="C19" s="2" t="s">
        <v>249</v>
      </c>
      <c r="D19" s="2" t="s">
        <v>15</v>
      </c>
      <c r="E19" s="2" t="s">
        <v>232</v>
      </c>
      <c r="F19" s="2">
        <v>81</v>
      </c>
      <c r="G19" s="2">
        <v>95.2</v>
      </c>
      <c r="H19" s="10">
        <f t="shared" si="0"/>
        <v>88.1</v>
      </c>
    </row>
    <row r="20" spans="1:8" x14ac:dyDescent="0.2">
      <c r="A20" s="2">
        <v>19</v>
      </c>
      <c r="B20" s="2">
        <v>2021111863</v>
      </c>
      <c r="C20" s="2" t="s">
        <v>250</v>
      </c>
      <c r="D20" s="2" t="s">
        <v>19</v>
      </c>
      <c r="E20" s="2" t="s">
        <v>232</v>
      </c>
      <c r="F20" s="2">
        <v>91</v>
      </c>
      <c r="G20" s="2">
        <v>99</v>
      </c>
      <c r="H20" s="10">
        <f t="shared" si="0"/>
        <v>95</v>
      </c>
    </row>
    <row r="21" spans="1:8" x14ac:dyDescent="0.2">
      <c r="A21" s="2">
        <v>20</v>
      </c>
      <c r="B21" s="2">
        <v>2021111864</v>
      </c>
      <c r="C21" s="2" t="s">
        <v>251</v>
      </c>
      <c r="D21" s="2" t="s">
        <v>15</v>
      </c>
      <c r="E21" s="2" t="s">
        <v>232</v>
      </c>
      <c r="F21" s="2">
        <v>73</v>
      </c>
      <c r="G21" s="2">
        <v>90.8</v>
      </c>
      <c r="H21" s="10">
        <f t="shared" si="0"/>
        <v>81.900000000000006</v>
      </c>
    </row>
    <row r="22" spans="1:8" x14ac:dyDescent="0.2">
      <c r="A22" s="2">
        <v>21</v>
      </c>
      <c r="B22" s="2">
        <v>2021111865</v>
      </c>
      <c r="C22" s="2" t="s">
        <v>252</v>
      </c>
      <c r="D22" s="2" t="s">
        <v>15</v>
      </c>
      <c r="E22" s="2" t="s">
        <v>232</v>
      </c>
      <c r="F22" s="2">
        <v>81</v>
      </c>
      <c r="G22" s="2">
        <v>68.3</v>
      </c>
      <c r="H22" s="10">
        <f t="shared" si="0"/>
        <v>74.650000000000006</v>
      </c>
    </row>
    <row r="23" spans="1:8" x14ac:dyDescent="0.2">
      <c r="A23" s="2">
        <v>22</v>
      </c>
      <c r="B23" s="2">
        <v>2021111866</v>
      </c>
      <c r="C23" s="2" t="s">
        <v>253</v>
      </c>
      <c r="D23" s="2" t="s">
        <v>15</v>
      </c>
      <c r="E23" s="2" t="s">
        <v>232</v>
      </c>
      <c r="F23" s="2">
        <v>77</v>
      </c>
      <c r="G23" s="2">
        <v>84.4</v>
      </c>
      <c r="H23" s="10">
        <f t="shared" si="0"/>
        <v>80.7</v>
      </c>
    </row>
    <row r="24" spans="1:8" x14ac:dyDescent="0.2">
      <c r="A24" s="2">
        <v>23</v>
      </c>
      <c r="B24" s="2">
        <v>2021111867</v>
      </c>
      <c r="C24" s="2" t="s">
        <v>254</v>
      </c>
      <c r="D24" s="2" t="s">
        <v>15</v>
      </c>
      <c r="E24" s="2" t="s">
        <v>232</v>
      </c>
      <c r="F24" s="2">
        <v>82</v>
      </c>
      <c r="G24" s="2">
        <v>93.2</v>
      </c>
      <c r="H24" s="10">
        <f t="shared" si="0"/>
        <v>87.6</v>
      </c>
    </row>
    <row r="25" spans="1:8" x14ac:dyDescent="0.2">
      <c r="A25" s="2">
        <v>24</v>
      </c>
      <c r="B25" s="2">
        <v>2021111868</v>
      </c>
      <c r="C25" s="2" t="s">
        <v>255</v>
      </c>
      <c r="D25" s="2" t="s">
        <v>15</v>
      </c>
      <c r="E25" s="2" t="s">
        <v>232</v>
      </c>
      <c r="F25" s="2">
        <v>89</v>
      </c>
      <c r="G25" s="2">
        <v>98.8</v>
      </c>
      <c r="H25" s="10">
        <f t="shared" si="0"/>
        <v>93.9</v>
      </c>
    </row>
    <row r="26" spans="1:8" x14ac:dyDescent="0.2">
      <c r="A26" s="2">
        <v>25</v>
      </c>
      <c r="B26" s="2">
        <v>2021111869</v>
      </c>
      <c r="C26" s="2" t="s">
        <v>256</v>
      </c>
      <c r="D26" s="2" t="s">
        <v>15</v>
      </c>
      <c r="E26" s="2" t="s">
        <v>232</v>
      </c>
      <c r="F26" s="2">
        <v>76</v>
      </c>
      <c r="G26" s="2">
        <v>92.8</v>
      </c>
      <c r="H26" s="10">
        <f t="shared" si="0"/>
        <v>84.4</v>
      </c>
    </row>
    <row r="27" spans="1:8" x14ac:dyDescent="0.2">
      <c r="A27" s="2">
        <v>26</v>
      </c>
      <c r="B27" s="2">
        <v>2021111870</v>
      </c>
      <c r="C27" s="2" t="s">
        <v>257</v>
      </c>
      <c r="D27" s="2" t="s">
        <v>15</v>
      </c>
      <c r="E27" s="2" t="s">
        <v>232</v>
      </c>
      <c r="F27" s="2">
        <v>92</v>
      </c>
      <c r="G27" s="2">
        <v>90.6</v>
      </c>
      <c r="H27" s="10">
        <f t="shared" si="0"/>
        <v>91.3</v>
      </c>
    </row>
    <row r="28" spans="1:8" x14ac:dyDescent="0.2">
      <c r="A28" s="2">
        <v>27</v>
      </c>
      <c r="B28" s="2">
        <v>2021111871</v>
      </c>
      <c r="C28" s="2" t="s">
        <v>258</v>
      </c>
      <c r="D28" s="2" t="s">
        <v>19</v>
      </c>
      <c r="E28" s="2" t="s">
        <v>232</v>
      </c>
      <c r="F28" s="2">
        <v>90</v>
      </c>
      <c r="G28" s="2">
        <v>92.2</v>
      </c>
      <c r="H28" s="10">
        <f t="shared" si="0"/>
        <v>91.1</v>
      </c>
    </row>
    <row r="29" spans="1:8" x14ac:dyDescent="0.2">
      <c r="A29" s="2">
        <v>28</v>
      </c>
      <c r="B29" s="2">
        <v>2021111872</v>
      </c>
      <c r="C29" s="2" t="s">
        <v>259</v>
      </c>
      <c r="D29" s="2" t="s">
        <v>15</v>
      </c>
      <c r="E29" s="2" t="s">
        <v>232</v>
      </c>
      <c r="F29" s="2">
        <v>91</v>
      </c>
      <c r="G29" s="2">
        <v>96</v>
      </c>
      <c r="H29" s="10">
        <f t="shared" si="0"/>
        <v>93.5</v>
      </c>
    </row>
    <row r="30" spans="1:8" x14ac:dyDescent="0.2">
      <c r="A30" s="2">
        <v>29</v>
      </c>
      <c r="B30" s="2">
        <v>2021111873</v>
      </c>
      <c r="C30" s="2" t="s">
        <v>260</v>
      </c>
      <c r="D30" s="2" t="s">
        <v>15</v>
      </c>
      <c r="E30" s="2" t="s">
        <v>232</v>
      </c>
      <c r="F30" s="2">
        <v>71</v>
      </c>
      <c r="G30" s="2">
        <v>87</v>
      </c>
      <c r="H30" s="10">
        <f t="shared" si="0"/>
        <v>79</v>
      </c>
    </row>
    <row r="31" spans="1:8" x14ac:dyDescent="0.2">
      <c r="A31" s="2">
        <v>30</v>
      </c>
      <c r="B31" s="2">
        <v>2021111874</v>
      </c>
      <c r="C31" s="2" t="s">
        <v>261</v>
      </c>
      <c r="D31" s="2" t="s">
        <v>15</v>
      </c>
      <c r="E31" s="2" t="s">
        <v>232</v>
      </c>
      <c r="F31" s="2">
        <v>78</v>
      </c>
      <c r="G31" s="2">
        <v>88.4</v>
      </c>
      <c r="H31" s="10">
        <f t="shared" si="0"/>
        <v>83.2</v>
      </c>
    </row>
    <row r="32" spans="1:8" x14ac:dyDescent="0.2">
      <c r="A32" s="6">
        <v>1</v>
      </c>
      <c r="B32" s="6">
        <v>2021111876</v>
      </c>
      <c r="C32" s="6" t="s">
        <v>262</v>
      </c>
      <c r="D32" s="6" t="s">
        <v>15</v>
      </c>
      <c r="E32" s="6" t="s">
        <v>263</v>
      </c>
      <c r="F32" s="6">
        <v>79</v>
      </c>
      <c r="G32" s="7">
        <v>75</v>
      </c>
      <c r="H32" s="12">
        <f t="shared" si="0"/>
        <v>77</v>
      </c>
    </row>
    <row r="33" spans="1:8" x14ac:dyDescent="0.2">
      <c r="A33" s="6">
        <v>2</v>
      </c>
      <c r="B33" s="6">
        <v>2021111877</v>
      </c>
      <c r="C33" s="6" t="s">
        <v>264</v>
      </c>
      <c r="D33" s="6" t="s">
        <v>15</v>
      </c>
      <c r="E33" s="6" t="s">
        <v>263</v>
      </c>
      <c r="F33" s="6">
        <v>78</v>
      </c>
      <c r="G33" s="7">
        <v>92</v>
      </c>
      <c r="H33" s="12">
        <f t="shared" si="0"/>
        <v>85</v>
      </c>
    </row>
    <row r="34" spans="1:8" x14ac:dyDescent="0.2">
      <c r="A34" s="6">
        <v>3</v>
      </c>
      <c r="B34" s="6">
        <v>2021111879</v>
      </c>
      <c r="C34" s="6" t="s">
        <v>265</v>
      </c>
      <c r="D34" s="6" t="s">
        <v>15</v>
      </c>
      <c r="E34" s="6" t="s">
        <v>263</v>
      </c>
      <c r="F34" s="6">
        <v>80</v>
      </c>
      <c r="G34" s="7">
        <v>93.2</v>
      </c>
      <c r="H34" s="12">
        <f t="shared" si="0"/>
        <v>86.6</v>
      </c>
    </row>
    <row r="35" spans="1:8" x14ac:dyDescent="0.2">
      <c r="A35" s="6">
        <v>4</v>
      </c>
      <c r="B35" s="6">
        <v>2021111880</v>
      </c>
      <c r="C35" s="6" t="s">
        <v>266</v>
      </c>
      <c r="D35" s="6" t="s">
        <v>15</v>
      </c>
      <c r="E35" s="6" t="s">
        <v>263</v>
      </c>
      <c r="F35" s="6">
        <v>94</v>
      </c>
      <c r="G35" s="7">
        <v>97.4</v>
      </c>
      <c r="H35" s="12">
        <f t="shared" si="0"/>
        <v>95.7</v>
      </c>
    </row>
    <row r="36" spans="1:8" x14ac:dyDescent="0.2">
      <c r="A36" s="6">
        <v>5</v>
      </c>
      <c r="B36" s="6">
        <v>2021111882</v>
      </c>
      <c r="C36" s="6" t="s">
        <v>267</v>
      </c>
      <c r="D36" s="6" t="s">
        <v>15</v>
      </c>
      <c r="E36" s="6" t="s">
        <v>263</v>
      </c>
      <c r="F36" s="6">
        <v>78</v>
      </c>
      <c r="G36" s="7">
        <v>85.8</v>
      </c>
      <c r="H36" s="12">
        <f t="shared" si="0"/>
        <v>81.900000000000006</v>
      </c>
    </row>
    <row r="37" spans="1:8" x14ac:dyDescent="0.2">
      <c r="A37" s="6">
        <v>6</v>
      </c>
      <c r="B37" s="6">
        <v>2021111883</v>
      </c>
      <c r="C37" s="6" t="s">
        <v>268</v>
      </c>
      <c r="D37" s="6" t="s">
        <v>15</v>
      </c>
      <c r="E37" s="6" t="s">
        <v>263</v>
      </c>
      <c r="F37" s="6">
        <v>80</v>
      </c>
      <c r="G37" s="7">
        <v>82</v>
      </c>
      <c r="H37" s="12">
        <f t="shared" si="0"/>
        <v>81</v>
      </c>
    </row>
    <row r="38" spans="1:8" x14ac:dyDescent="0.2">
      <c r="A38" s="6">
        <v>7</v>
      </c>
      <c r="B38" s="6">
        <v>2021111884</v>
      </c>
      <c r="C38" s="6" t="s">
        <v>269</v>
      </c>
      <c r="D38" s="6" t="s">
        <v>15</v>
      </c>
      <c r="E38" s="6" t="s">
        <v>263</v>
      </c>
      <c r="F38" s="6">
        <v>91</v>
      </c>
      <c r="G38" s="7">
        <v>95.8</v>
      </c>
      <c r="H38" s="12">
        <f t="shared" si="0"/>
        <v>93.4</v>
      </c>
    </row>
    <row r="39" spans="1:8" x14ac:dyDescent="0.2">
      <c r="A39" s="6">
        <v>8</v>
      </c>
      <c r="B39" s="6">
        <v>2021111885</v>
      </c>
      <c r="C39" s="6" t="s">
        <v>270</v>
      </c>
      <c r="D39" s="6" t="s">
        <v>19</v>
      </c>
      <c r="E39" s="6" t="s">
        <v>263</v>
      </c>
      <c r="F39" s="6">
        <v>86</v>
      </c>
      <c r="G39" s="7">
        <v>93.2</v>
      </c>
      <c r="H39" s="12">
        <f t="shared" si="0"/>
        <v>89.6</v>
      </c>
    </row>
    <row r="40" spans="1:8" x14ac:dyDescent="0.2">
      <c r="A40" s="6">
        <v>9</v>
      </c>
      <c r="B40" s="6">
        <v>2021111886</v>
      </c>
      <c r="C40" s="6" t="s">
        <v>271</v>
      </c>
      <c r="D40" s="6" t="s">
        <v>15</v>
      </c>
      <c r="E40" s="6" t="s">
        <v>263</v>
      </c>
      <c r="F40" s="6">
        <v>70</v>
      </c>
      <c r="G40" s="7">
        <v>81.5</v>
      </c>
      <c r="H40" s="12">
        <f t="shared" si="0"/>
        <v>75.75</v>
      </c>
    </row>
    <row r="41" spans="1:8" x14ac:dyDescent="0.2">
      <c r="A41" s="6">
        <v>10</v>
      </c>
      <c r="B41" s="6">
        <v>2021111887</v>
      </c>
      <c r="C41" s="6" t="s">
        <v>272</v>
      </c>
      <c r="D41" s="6" t="s">
        <v>15</v>
      </c>
      <c r="E41" s="6" t="s">
        <v>263</v>
      </c>
      <c r="F41" s="6">
        <v>77</v>
      </c>
      <c r="G41" s="7">
        <v>92.8</v>
      </c>
      <c r="H41" s="12">
        <f t="shared" si="0"/>
        <v>84.9</v>
      </c>
    </row>
    <row r="42" spans="1:8" x14ac:dyDescent="0.2">
      <c r="A42" s="6">
        <v>11</v>
      </c>
      <c r="B42" s="6">
        <v>2021111888</v>
      </c>
      <c r="C42" s="6" t="s">
        <v>273</v>
      </c>
      <c r="D42" s="6" t="s">
        <v>15</v>
      </c>
      <c r="E42" s="6" t="s">
        <v>263</v>
      </c>
      <c r="F42" s="6">
        <v>81</v>
      </c>
      <c r="G42" s="7">
        <v>84</v>
      </c>
      <c r="H42" s="12">
        <f t="shared" si="0"/>
        <v>82.5</v>
      </c>
    </row>
    <row r="43" spans="1:8" x14ac:dyDescent="0.2">
      <c r="A43" s="6">
        <v>12</v>
      </c>
      <c r="B43" s="6">
        <v>2021111889</v>
      </c>
      <c r="C43" s="6" t="s">
        <v>274</v>
      </c>
      <c r="D43" s="6" t="s">
        <v>15</v>
      </c>
      <c r="E43" s="6" t="s">
        <v>263</v>
      </c>
      <c r="F43" s="6">
        <v>74</v>
      </c>
      <c r="G43" s="7">
        <v>78.8</v>
      </c>
      <c r="H43" s="12">
        <f t="shared" si="0"/>
        <v>76.400000000000006</v>
      </c>
    </row>
    <row r="44" spans="1:8" x14ac:dyDescent="0.2">
      <c r="A44" s="6">
        <v>13</v>
      </c>
      <c r="B44" s="6">
        <v>2021111891</v>
      </c>
      <c r="C44" s="6" t="s">
        <v>275</v>
      </c>
      <c r="D44" s="6" t="s">
        <v>15</v>
      </c>
      <c r="E44" s="6" t="s">
        <v>263</v>
      </c>
      <c r="F44" s="6">
        <v>75</v>
      </c>
      <c r="G44" s="7">
        <v>91.2</v>
      </c>
      <c r="H44" s="12">
        <f t="shared" si="0"/>
        <v>83.1</v>
      </c>
    </row>
    <row r="45" spans="1:8" x14ac:dyDescent="0.2">
      <c r="A45" s="6">
        <v>14</v>
      </c>
      <c r="B45" s="6">
        <v>2021111892</v>
      </c>
      <c r="C45" s="6" t="s">
        <v>276</v>
      </c>
      <c r="D45" s="6" t="s">
        <v>15</v>
      </c>
      <c r="E45" s="6" t="s">
        <v>263</v>
      </c>
      <c r="F45" s="6">
        <v>87</v>
      </c>
      <c r="G45" s="7">
        <v>89.6</v>
      </c>
      <c r="H45" s="12">
        <f t="shared" si="0"/>
        <v>88.3</v>
      </c>
    </row>
    <row r="46" spans="1:8" x14ac:dyDescent="0.2">
      <c r="A46" s="6">
        <v>15</v>
      </c>
      <c r="B46" s="6">
        <v>2021111893</v>
      </c>
      <c r="C46" s="6" t="s">
        <v>277</v>
      </c>
      <c r="D46" s="6" t="s">
        <v>15</v>
      </c>
      <c r="E46" s="6" t="s">
        <v>263</v>
      </c>
      <c r="F46" s="6">
        <v>86</v>
      </c>
      <c r="G46" s="7">
        <v>96</v>
      </c>
      <c r="H46" s="12">
        <f t="shared" si="0"/>
        <v>91</v>
      </c>
    </row>
    <row r="47" spans="1:8" x14ac:dyDescent="0.2">
      <c r="A47" s="6">
        <v>16</v>
      </c>
      <c r="B47" s="6">
        <v>2021111894</v>
      </c>
      <c r="C47" s="6" t="s">
        <v>278</v>
      </c>
      <c r="D47" s="6" t="s">
        <v>15</v>
      </c>
      <c r="E47" s="6" t="s">
        <v>263</v>
      </c>
      <c r="F47" s="6">
        <v>87</v>
      </c>
      <c r="G47" s="7">
        <v>93.8</v>
      </c>
      <c r="H47" s="12">
        <f t="shared" si="0"/>
        <v>90.4</v>
      </c>
    </row>
    <row r="48" spans="1:8" x14ac:dyDescent="0.2">
      <c r="A48" s="6">
        <v>17</v>
      </c>
      <c r="B48" s="6">
        <v>2021111895</v>
      </c>
      <c r="C48" s="6" t="s">
        <v>279</v>
      </c>
      <c r="D48" s="6" t="s">
        <v>15</v>
      </c>
      <c r="E48" s="6" t="s">
        <v>263</v>
      </c>
      <c r="F48" s="6">
        <v>89</v>
      </c>
      <c r="G48" s="7">
        <v>91.6</v>
      </c>
      <c r="H48" s="12">
        <f t="shared" si="0"/>
        <v>90.3</v>
      </c>
    </row>
    <row r="49" spans="1:8" x14ac:dyDescent="0.2">
      <c r="A49" s="6">
        <v>18</v>
      </c>
      <c r="B49" s="6">
        <v>2021111896</v>
      </c>
      <c r="C49" s="6" t="s">
        <v>280</v>
      </c>
      <c r="D49" s="6" t="s">
        <v>19</v>
      </c>
      <c r="E49" s="6" t="s">
        <v>263</v>
      </c>
      <c r="F49" s="6">
        <v>79</v>
      </c>
      <c r="G49" s="7">
        <v>92</v>
      </c>
      <c r="H49" s="12">
        <f t="shared" si="0"/>
        <v>85.5</v>
      </c>
    </row>
    <row r="50" spans="1:8" x14ac:dyDescent="0.2">
      <c r="A50" s="6">
        <v>19</v>
      </c>
      <c r="B50" s="6">
        <v>2021111897</v>
      </c>
      <c r="C50" s="6" t="s">
        <v>281</v>
      </c>
      <c r="D50" s="6" t="s">
        <v>15</v>
      </c>
      <c r="E50" s="6" t="s">
        <v>263</v>
      </c>
      <c r="F50" s="6">
        <v>87</v>
      </c>
      <c r="G50" s="7">
        <v>90</v>
      </c>
      <c r="H50" s="12">
        <f t="shared" si="0"/>
        <v>88.5</v>
      </c>
    </row>
    <row r="51" spans="1:8" x14ac:dyDescent="0.2">
      <c r="A51" s="6">
        <v>20</v>
      </c>
      <c r="B51" s="6">
        <v>2021111898</v>
      </c>
      <c r="C51" s="6" t="s">
        <v>282</v>
      </c>
      <c r="D51" s="6" t="s">
        <v>15</v>
      </c>
      <c r="E51" s="6" t="s">
        <v>263</v>
      </c>
      <c r="F51" s="6">
        <v>94</v>
      </c>
      <c r="G51" s="7">
        <v>95.4</v>
      </c>
      <c r="H51" s="12">
        <f t="shared" si="0"/>
        <v>94.7</v>
      </c>
    </row>
    <row r="52" spans="1:8" x14ac:dyDescent="0.2">
      <c r="A52" s="6">
        <v>21</v>
      </c>
      <c r="B52" s="6">
        <v>2021111899</v>
      </c>
      <c r="C52" s="6" t="s">
        <v>283</v>
      </c>
      <c r="D52" s="6" t="s">
        <v>15</v>
      </c>
      <c r="E52" s="6" t="s">
        <v>263</v>
      </c>
      <c r="F52" s="6">
        <v>91</v>
      </c>
      <c r="G52" s="7">
        <v>72.8</v>
      </c>
      <c r="H52" s="12">
        <f t="shared" si="0"/>
        <v>81.900000000000006</v>
      </c>
    </row>
    <row r="53" spans="1:8" x14ac:dyDescent="0.2">
      <c r="A53" s="6">
        <v>22</v>
      </c>
      <c r="B53" s="6">
        <v>2021111900</v>
      </c>
      <c r="C53" s="6" t="s">
        <v>284</v>
      </c>
      <c r="D53" s="6" t="s">
        <v>15</v>
      </c>
      <c r="E53" s="6" t="s">
        <v>263</v>
      </c>
      <c r="F53" s="6">
        <v>80</v>
      </c>
      <c r="G53" s="7">
        <v>98.6</v>
      </c>
      <c r="H53" s="12">
        <f t="shared" si="0"/>
        <v>89.3</v>
      </c>
    </row>
    <row r="54" spans="1:8" x14ac:dyDescent="0.2">
      <c r="A54" s="6">
        <v>23</v>
      </c>
      <c r="B54" s="6">
        <v>2021111901</v>
      </c>
      <c r="C54" s="6" t="s">
        <v>285</v>
      </c>
      <c r="D54" s="6" t="s">
        <v>15</v>
      </c>
      <c r="E54" s="6" t="s">
        <v>263</v>
      </c>
      <c r="F54" s="6">
        <v>75</v>
      </c>
      <c r="G54" s="7">
        <v>81.400000000000006</v>
      </c>
      <c r="H54" s="12">
        <f t="shared" si="0"/>
        <v>78.2</v>
      </c>
    </row>
    <row r="55" spans="1:8" x14ac:dyDescent="0.2">
      <c r="A55" s="6">
        <v>24</v>
      </c>
      <c r="B55" s="6">
        <v>2021111902</v>
      </c>
      <c r="C55" s="6" t="s">
        <v>286</v>
      </c>
      <c r="D55" s="6" t="s">
        <v>15</v>
      </c>
      <c r="E55" s="6" t="s">
        <v>263</v>
      </c>
      <c r="F55" s="6">
        <v>79</v>
      </c>
      <c r="G55" s="7">
        <v>64.599999999999994</v>
      </c>
      <c r="H55" s="12">
        <f t="shared" si="0"/>
        <v>71.8</v>
      </c>
    </row>
    <row r="56" spans="1:8" x14ac:dyDescent="0.2">
      <c r="A56" s="6">
        <v>25</v>
      </c>
      <c r="B56" s="6">
        <v>2021111903</v>
      </c>
      <c r="C56" s="6" t="s">
        <v>287</v>
      </c>
      <c r="D56" s="6" t="s">
        <v>15</v>
      </c>
      <c r="E56" s="6" t="s">
        <v>263</v>
      </c>
      <c r="F56" s="6">
        <v>84</v>
      </c>
      <c r="G56" s="7">
        <v>83.7</v>
      </c>
      <c r="H56" s="12">
        <f t="shared" si="0"/>
        <v>83.85</v>
      </c>
    </row>
    <row r="57" spans="1:8" x14ac:dyDescent="0.2">
      <c r="A57" s="6">
        <v>26</v>
      </c>
      <c r="B57" s="6">
        <v>2021111904</v>
      </c>
      <c r="C57" s="6" t="s">
        <v>288</v>
      </c>
      <c r="D57" s="6" t="s">
        <v>19</v>
      </c>
      <c r="E57" s="6" t="s">
        <v>263</v>
      </c>
      <c r="F57" s="6">
        <v>87</v>
      </c>
      <c r="G57" s="7">
        <v>91.4</v>
      </c>
      <c r="H57" s="12">
        <f t="shared" si="0"/>
        <v>89.2</v>
      </c>
    </row>
    <row r="58" spans="1:8" x14ac:dyDescent="0.2">
      <c r="A58" s="6">
        <v>27</v>
      </c>
      <c r="B58" s="6">
        <v>2021111905</v>
      </c>
      <c r="C58" s="6" t="s">
        <v>289</v>
      </c>
      <c r="D58" s="6" t="s">
        <v>15</v>
      </c>
      <c r="E58" s="6" t="s">
        <v>263</v>
      </c>
      <c r="F58" s="6">
        <v>78</v>
      </c>
      <c r="G58" s="7">
        <v>95</v>
      </c>
      <c r="H58" s="12">
        <f t="shared" si="0"/>
        <v>86.5</v>
      </c>
    </row>
    <row r="59" spans="1:8" x14ac:dyDescent="0.2">
      <c r="A59" s="6">
        <v>28</v>
      </c>
      <c r="B59" s="6">
        <v>2021111906</v>
      </c>
      <c r="C59" s="6" t="s">
        <v>290</v>
      </c>
      <c r="D59" s="6" t="s">
        <v>15</v>
      </c>
      <c r="E59" s="6" t="s">
        <v>263</v>
      </c>
      <c r="F59" s="6">
        <v>86</v>
      </c>
      <c r="G59" s="7">
        <v>94.6</v>
      </c>
      <c r="H59" s="12">
        <f t="shared" si="0"/>
        <v>90.3</v>
      </c>
    </row>
    <row r="60" spans="1:8" x14ac:dyDescent="0.2">
      <c r="A60" s="2">
        <v>1</v>
      </c>
      <c r="B60" s="2">
        <v>2018115551</v>
      </c>
      <c r="C60" s="2" t="s">
        <v>291</v>
      </c>
      <c r="D60" s="2" t="s">
        <v>15</v>
      </c>
      <c r="E60" s="2" t="s">
        <v>292</v>
      </c>
      <c r="F60" s="2">
        <v>93</v>
      </c>
      <c r="G60" s="4">
        <v>82</v>
      </c>
      <c r="H60" s="10">
        <f t="shared" si="0"/>
        <v>87.5</v>
      </c>
    </row>
    <row r="61" spans="1:8" x14ac:dyDescent="0.2">
      <c r="A61" s="2">
        <v>2</v>
      </c>
      <c r="B61" s="2">
        <v>2021111907</v>
      </c>
      <c r="C61" s="2" t="s">
        <v>293</v>
      </c>
      <c r="D61" s="2" t="s">
        <v>19</v>
      </c>
      <c r="E61" s="2" t="s">
        <v>292</v>
      </c>
      <c r="F61" s="2">
        <v>86</v>
      </c>
      <c r="G61" s="4">
        <v>83.3</v>
      </c>
      <c r="H61" s="10">
        <f t="shared" si="0"/>
        <v>84.65</v>
      </c>
    </row>
    <row r="62" spans="1:8" x14ac:dyDescent="0.2">
      <c r="A62" s="2">
        <v>3</v>
      </c>
      <c r="B62" s="2">
        <v>2021111908</v>
      </c>
      <c r="C62" s="2" t="s">
        <v>294</v>
      </c>
      <c r="D62" s="2" t="s">
        <v>15</v>
      </c>
      <c r="E62" s="2" t="s">
        <v>292</v>
      </c>
      <c r="F62" s="2">
        <v>80</v>
      </c>
      <c r="G62" s="4">
        <v>87.6</v>
      </c>
      <c r="H62" s="10">
        <f t="shared" si="0"/>
        <v>83.8</v>
      </c>
    </row>
    <row r="63" spans="1:8" x14ac:dyDescent="0.2">
      <c r="A63" s="2">
        <v>4</v>
      </c>
      <c r="B63" s="2">
        <v>2021111909</v>
      </c>
      <c r="C63" s="2" t="s">
        <v>295</v>
      </c>
      <c r="D63" s="2" t="s">
        <v>15</v>
      </c>
      <c r="E63" s="2" t="s">
        <v>292</v>
      </c>
      <c r="F63" s="2">
        <v>87</v>
      </c>
      <c r="G63" s="4">
        <v>96.6</v>
      </c>
      <c r="H63" s="10">
        <f t="shared" si="0"/>
        <v>91.8</v>
      </c>
    </row>
    <row r="64" spans="1:8" x14ac:dyDescent="0.2">
      <c r="A64" s="2">
        <v>5</v>
      </c>
      <c r="B64" s="2">
        <v>2021111911</v>
      </c>
      <c r="C64" s="2" t="s">
        <v>296</v>
      </c>
      <c r="D64" s="2" t="s">
        <v>15</v>
      </c>
      <c r="E64" s="2" t="s">
        <v>292</v>
      </c>
      <c r="F64" s="2">
        <v>84</v>
      </c>
      <c r="G64" s="4">
        <v>88.5</v>
      </c>
      <c r="H64" s="10">
        <f t="shared" si="0"/>
        <v>86.25</v>
      </c>
    </row>
    <row r="65" spans="1:8" x14ac:dyDescent="0.2">
      <c r="A65" s="2">
        <v>6</v>
      </c>
      <c r="B65" s="2">
        <v>2021111912</v>
      </c>
      <c r="C65" s="2" t="s">
        <v>297</v>
      </c>
      <c r="D65" s="2" t="s">
        <v>15</v>
      </c>
      <c r="E65" s="2" t="s">
        <v>292</v>
      </c>
      <c r="F65" s="2">
        <v>86</v>
      </c>
      <c r="G65" s="4">
        <v>93.6</v>
      </c>
      <c r="H65" s="10">
        <f t="shared" si="0"/>
        <v>89.8</v>
      </c>
    </row>
    <row r="66" spans="1:8" x14ac:dyDescent="0.2">
      <c r="A66" s="2">
        <v>7</v>
      </c>
      <c r="B66" s="2">
        <v>2021111913</v>
      </c>
      <c r="C66" s="2" t="s">
        <v>298</v>
      </c>
      <c r="D66" s="2" t="s">
        <v>15</v>
      </c>
      <c r="E66" s="2" t="s">
        <v>292</v>
      </c>
      <c r="F66" s="2">
        <v>64</v>
      </c>
      <c r="G66" s="4">
        <v>91.2</v>
      </c>
      <c r="H66" s="10">
        <f t="shared" si="0"/>
        <v>77.599999999999994</v>
      </c>
    </row>
    <row r="67" spans="1:8" x14ac:dyDescent="0.2">
      <c r="A67" s="2">
        <v>8</v>
      </c>
      <c r="B67" s="2">
        <v>2021111914</v>
      </c>
      <c r="C67" s="2" t="s">
        <v>299</v>
      </c>
      <c r="D67" s="2" t="s">
        <v>15</v>
      </c>
      <c r="E67" s="2" t="s">
        <v>292</v>
      </c>
      <c r="F67" s="2">
        <v>78</v>
      </c>
      <c r="G67" s="4">
        <v>88.4</v>
      </c>
      <c r="H67" s="10">
        <f t="shared" ref="H67:H130" si="1">AVERAGE(F67:G67)</f>
        <v>83.2</v>
      </c>
    </row>
    <row r="68" spans="1:8" x14ac:dyDescent="0.2">
      <c r="A68" s="2">
        <v>9</v>
      </c>
      <c r="B68" s="2">
        <v>2021111915</v>
      </c>
      <c r="C68" s="2" t="s">
        <v>300</v>
      </c>
      <c r="D68" s="2" t="s">
        <v>15</v>
      </c>
      <c r="E68" s="2" t="s">
        <v>292</v>
      </c>
      <c r="F68" s="2">
        <v>65</v>
      </c>
      <c r="G68" s="4">
        <v>90</v>
      </c>
      <c r="H68" s="10">
        <f t="shared" si="1"/>
        <v>77.5</v>
      </c>
    </row>
    <row r="69" spans="1:8" x14ac:dyDescent="0.2">
      <c r="A69" s="2">
        <v>10</v>
      </c>
      <c r="B69" s="2">
        <v>2021111916</v>
      </c>
      <c r="C69" s="2" t="s">
        <v>301</v>
      </c>
      <c r="D69" s="2" t="s">
        <v>15</v>
      </c>
      <c r="E69" s="2" t="s">
        <v>292</v>
      </c>
      <c r="F69" s="2">
        <v>70</v>
      </c>
      <c r="G69" s="4">
        <v>93.4</v>
      </c>
      <c r="H69" s="10">
        <f t="shared" si="1"/>
        <v>81.7</v>
      </c>
    </row>
    <row r="70" spans="1:8" x14ac:dyDescent="0.2">
      <c r="A70" s="2">
        <v>11</v>
      </c>
      <c r="B70" s="2">
        <v>2021111918</v>
      </c>
      <c r="C70" s="2" t="s">
        <v>302</v>
      </c>
      <c r="D70" s="2" t="s">
        <v>19</v>
      </c>
      <c r="E70" s="2" t="s">
        <v>292</v>
      </c>
      <c r="F70" s="2">
        <v>78</v>
      </c>
      <c r="G70" s="4">
        <v>83</v>
      </c>
      <c r="H70" s="10">
        <f t="shared" si="1"/>
        <v>80.5</v>
      </c>
    </row>
    <row r="71" spans="1:8" x14ac:dyDescent="0.2">
      <c r="A71" s="2">
        <v>12</v>
      </c>
      <c r="B71" s="2">
        <v>2021111919</v>
      </c>
      <c r="C71" s="2" t="s">
        <v>303</v>
      </c>
      <c r="D71" s="2" t="s">
        <v>15</v>
      </c>
      <c r="E71" s="2" t="s">
        <v>292</v>
      </c>
      <c r="F71" s="2">
        <v>85</v>
      </c>
      <c r="G71" s="4">
        <v>93.8</v>
      </c>
      <c r="H71" s="10">
        <f t="shared" si="1"/>
        <v>89.4</v>
      </c>
    </row>
    <row r="72" spans="1:8" x14ac:dyDescent="0.2">
      <c r="A72" s="2">
        <v>13</v>
      </c>
      <c r="B72" s="2">
        <v>2021111920</v>
      </c>
      <c r="C72" s="2" t="s">
        <v>304</v>
      </c>
      <c r="D72" s="2" t="s">
        <v>15</v>
      </c>
      <c r="E72" s="2" t="s">
        <v>292</v>
      </c>
      <c r="F72" s="2">
        <v>86</v>
      </c>
      <c r="G72" s="4">
        <v>86.6</v>
      </c>
      <c r="H72" s="10">
        <f t="shared" si="1"/>
        <v>86.3</v>
      </c>
    </row>
    <row r="73" spans="1:8" x14ac:dyDescent="0.2">
      <c r="A73" s="2">
        <v>14</v>
      </c>
      <c r="B73" s="2">
        <v>2021111921</v>
      </c>
      <c r="C73" s="2" t="s">
        <v>184</v>
      </c>
      <c r="D73" s="2" t="s">
        <v>15</v>
      </c>
      <c r="E73" s="2" t="s">
        <v>292</v>
      </c>
      <c r="F73" s="2">
        <v>71</v>
      </c>
      <c r="G73" s="4">
        <v>80.5</v>
      </c>
      <c r="H73" s="10">
        <f t="shared" si="1"/>
        <v>75.75</v>
      </c>
    </row>
    <row r="74" spans="1:8" x14ac:dyDescent="0.2">
      <c r="A74" s="2">
        <v>15</v>
      </c>
      <c r="B74" s="2">
        <v>2021111923</v>
      </c>
      <c r="C74" s="2" t="s">
        <v>305</v>
      </c>
      <c r="D74" s="2" t="s">
        <v>15</v>
      </c>
      <c r="E74" s="2" t="s">
        <v>292</v>
      </c>
      <c r="F74" s="2">
        <v>73</v>
      </c>
      <c r="G74" s="4">
        <v>83.3</v>
      </c>
      <c r="H74" s="10">
        <f t="shared" si="1"/>
        <v>78.150000000000006</v>
      </c>
    </row>
    <row r="75" spans="1:8" x14ac:dyDescent="0.2">
      <c r="A75" s="2">
        <v>16</v>
      </c>
      <c r="B75" s="2">
        <v>2021111924</v>
      </c>
      <c r="C75" s="2" t="s">
        <v>306</v>
      </c>
      <c r="D75" s="2" t="s">
        <v>15</v>
      </c>
      <c r="E75" s="2" t="s">
        <v>292</v>
      </c>
      <c r="F75" s="2">
        <v>80</v>
      </c>
      <c r="G75" s="4">
        <v>91.6</v>
      </c>
      <c r="H75" s="10">
        <f t="shared" si="1"/>
        <v>85.8</v>
      </c>
    </row>
    <row r="76" spans="1:8" x14ac:dyDescent="0.2">
      <c r="A76" s="2">
        <v>17</v>
      </c>
      <c r="B76" s="2">
        <v>2021111925</v>
      </c>
      <c r="C76" s="2" t="s">
        <v>307</v>
      </c>
      <c r="D76" s="2" t="s">
        <v>15</v>
      </c>
      <c r="E76" s="2" t="s">
        <v>292</v>
      </c>
      <c r="F76" s="2">
        <v>80</v>
      </c>
      <c r="G76" s="4">
        <v>85.4</v>
      </c>
      <c r="H76" s="10">
        <f t="shared" si="1"/>
        <v>82.7</v>
      </c>
    </row>
    <row r="77" spans="1:8" x14ac:dyDescent="0.2">
      <c r="A77" s="2">
        <v>18</v>
      </c>
      <c r="B77" s="2">
        <v>2021111926</v>
      </c>
      <c r="C77" s="2" t="s">
        <v>308</v>
      </c>
      <c r="D77" s="2" t="s">
        <v>15</v>
      </c>
      <c r="E77" s="2" t="s">
        <v>292</v>
      </c>
      <c r="F77" s="2">
        <v>78</v>
      </c>
      <c r="G77" s="4">
        <v>97.2</v>
      </c>
      <c r="H77" s="10">
        <f t="shared" si="1"/>
        <v>87.6</v>
      </c>
    </row>
    <row r="78" spans="1:8" x14ac:dyDescent="0.2">
      <c r="A78" s="2">
        <v>19</v>
      </c>
      <c r="B78" s="2">
        <v>2021111927</v>
      </c>
      <c r="C78" s="2" t="s">
        <v>309</v>
      </c>
      <c r="D78" s="2" t="s">
        <v>15</v>
      </c>
      <c r="E78" s="2" t="s">
        <v>292</v>
      </c>
      <c r="F78" s="2">
        <v>94</v>
      </c>
      <c r="G78" s="4">
        <v>95</v>
      </c>
      <c r="H78" s="10">
        <f t="shared" si="1"/>
        <v>94.5</v>
      </c>
    </row>
    <row r="79" spans="1:8" x14ac:dyDescent="0.2">
      <c r="A79" s="2">
        <v>20</v>
      </c>
      <c r="B79" s="2">
        <v>2021111928</v>
      </c>
      <c r="C79" s="2" t="s">
        <v>310</v>
      </c>
      <c r="D79" s="2" t="s">
        <v>15</v>
      </c>
      <c r="E79" s="2" t="s">
        <v>292</v>
      </c>
      <c r="F79" s="2">
        <v>80</v>
      </c>
      <c r="G79" s="4">
        <v>89.6</v>
      </c>
      <c r="H79" s="10">
        <f t="shared" si="1"/>
        <v>84.8</v>
      </c>
    </row>
    <row r="80" spans="1:8" x14ac:dyDescent="0.2">
      <c r="A80" s="2">
        <v>21</v>
      </c>
      <c r="B80" s="2">
        <v>2021111929</v>
      </c>
      <c r="C80" s="2" t="s">
        <v>311</v>
      </c>
      <c r="D80" s="2" t="s">
        <v>19</v>
      </c>
      <c r="E80" s="2" t="s">
        <v>292</v>
      </c>
      <c r="F80" s="2">
        <v>79</v>
      </c>
      <c r="G80" s="4">
        <v>83.8</v>
      </c>
      <c r="H80" s="10">
        <f t="shared" si="1"/>
        <v>81.400000000000006</v>
      </c>
    </row>
    <row r="81" spans="1:8" x14ac:dyDescent="0.2">
      <c r="A81" s="2">
        <v>22</v>
      </c>
      <c r="B81" s="2">
        <v>2021111930</v>
      </c>
      <c r="C81" s="2" t="s">
        <v>312</v>
      </c>
      <c r="D81" s="2" t="s">
        <v>15</v>
      </c>
      <c r="E81" s="2" t="s">
        <v>292</v>
      </c>
      <c r="F81" s="2">
        <v>68</v>
      </c>
      <c r="G81" s="4">
        <v>95.8</v>
      </c>
      <c r="H81" s="10">
        <f t="shared" si="1"/>
        <v>81.900000000000006</v>
      </c>
    </row>
    <row r="82" spans="1:8" x14ac:dyDescent="0.2">
      <c r="A82" s="2">
        <v>23</v>
      </c>
      <c r="B82" s="2">
        <v>2021111931</v>
      </c>
      <c r="C82" s="2" t="s">
        <v>313</v>
      </c>
      <c r="D82" s="2" t="s">
        <v>15</v>
      </c>
      <c r="E82" s="2" t="s">
        <v>292</v>
      </c>
      <c r="F82" s="2">
        <v>71</v>
      </c>
      <c r="G82" s="4">
        <v>87.2</v>
      </c>
      <c r="H82" s="10">
        <f t="shared" si="1"/>
        <v>79.099999999999994</v>
      </c>
    </row>
    <row r="83" spans="1:8" x14ac:dyDescent="0.2">
      <c r="A83" s="2">
        <v>24</v>
      </c>
      <c r="B83" s="2">
        <v>2021111932</v>
      </c>
      <c r="C83" s="2" t="s">
        <v>314</v>
      </c>
      <c r="D83" s="2" t="s">
        <v>15</v>
      </c>
      <c r="E83" s="2" t="s">
        <v>292</v>
      </c>
      <c r="F83" s="2">
        <v>71</v>
      </c>
      <c r="G83" s="4">
        <v>85.3</v>
      </c>
      <c r="H83" s="10">
        <f t="shared" si="1"/>
        <v>78.150000000000006</v>
      </c>
    </row>
    <row r="84" spans="1:8" x14ac:dyDescent="0.2">
      <c r="A84" s="2">
        <v>25</v>
      </c>
      <c r="B84" s="2">
        <v>2021111933</v>
      </c>
      <c r="C84" s="2" t="s">
        <v>315</v>
      </c>
      <c r="D84" s="2" t="s">
        <v>15</v>
      </c>
      <c r="E84" s="2" t="s">
        <v>292</v>
      </c>
      <c r="F84" s="2">
        <v>66</v>
      </c>
      <c r="G84" s="4">
        <v>47.7</v>
      </c>
      <c r="H84" s="10">
        <f t="shared" si="1"/>
        <v>56.85</v>
      </c>
    </row>
    <row r="85" spans="1:8" x14ac:dyDescent="0.2">
      <c r="A85" s="2">
        <v>26</v>
      </c>
      <c r="B85" s="2">
        <v>2021111934</v>
      </c>
      <c r="C85" s="2" t="s">
        <v>316</v>
      </c>
      <c r="D85" s="2" t="s">
        <v>15</v>
      </c>
      <c r="E85" s="2" t="s">
        <v>292</v>
      </c>
      <c r="F85" s="2">
        <v>67</v>
      </c>
      <c r="G85" s="4">
        <v>83.2</v>
      </c>
      <c r="H85" s="10">
        <f t="shared" si="1"/>
        <v>75.099999999999994</v>
      </c>
    </row>
    <row r="86" spans="1:8" x14ac:dyDescent="0.2">
      <c r="A86" s="2">
        <v>27</v>
      </c>
      <c r="B86" s="2">
        <v>2021111936</v>
      </c>
      <c r="C86" s="2" t="s">
        <v>317</v>
      </c>
      <c r="D86" s="2" t="s">
        <v>15</v>
      </c>
      <c r="E86" s="2" t="s">
        <v>292</v>
      </c>
      <c r="F86" s="2">
        <v>90</v>
      </c>
      <c r="G86" s="4">
        <v>95.2</v>
      </c>
      <c r="H86" s="10">
        <f t="shared" si="1"/>
        <v>92.6</v>
      </c>
    </row>
    <row r="87" spans="1:8" x14ac:dyDescent="0.2">
      <c r="A87" s="2">
        <v>28</v>
      </c>
      <c r="B87" s="2">
        <v>2021111938</v>
      </c>
      <c r="C87" s="2" t="s">
        <v>318</v>
      </c>
      <c r="D87" s="2" t="s">
        <v>15</v>
      </c>
      <c r="E87" s="2" t="s">
        <v>292</v>
      </c>
      <c r="F87" s="2">
        <v>91</v>
      </c>
      <c r="G87" s="4">
        <v>95.6</v>
      </c>
      <c r="H87" s="10">
        <f t="shared" si="1"/>
        <v>93.3</v>
      </c>
    </row>
    <row r="88" spans="1:8" x14ac:dyDescent="0.2">
      <c r="A88" s="6">
        <v>1</v>
      </c>
      <c r="B88" s="6">
        <v>2020111739</v>
      </c>
      <c r="C88" s="6" t="s">
        <v>319</v>
      </c>
      <c r="D88" s="6" t="s">
        <v>15</v>
      </c>
      <c r="E88" s="6" t="s">
        <v>320</v>
      </c>
      <c r="F88" s="6">
        <v>70.3</v>
      </c>
      <c r="G88" s="7">
        <v>72</v>
      </c>
      <c r="H88" s="12">
        <f t="shared" si="1"/>
        <v>71.150000000000006</v>
      </c>
    </row>
    <row r="89" spans="1:8" x14ac:dyDescent="0.2">
      <c r="A89" s="6">
        <v>2</v>
      </c>
      <c r="B89" s="6">
        <v>2021111940</v>
      </c>
      <c r="C89" s="6" t="s">
        <v>321</v>
      </c>
      <c r="D89" s="6" t="s">
        <v>15</v>
      </c>
      <c r="E89" s="6" t="s">
        <v>320</v>
      </c>
      <c r="F89" s="6">
        <v>89</v>
      </c>
      <c r="G89" s="7">
        <v>95.8</v>
      </c>
      <c r="H89" s="12">
        <f t="shared" si="1"/>
        <v>92.4</v>
      </c>
    </row>
    <row r="90" spans="1:8" x14ac:dyDescent="0.2">
      <c r="A90" s="6">
        <v>3</v>
      </c>
      <c r="B90" s="6">
        <v>2021111941</v>
      </c>
      <c r="C90" s="6" t="s">
        <v>322</v>
      </c>
      <c r="D90" s="6" t="s">
        <v>19</v>
      </c>
      <c r="E90" s="6" t="s">
        <v>320</v>
      </c>
      <c r="F90" s="6">
        <v>66</v>
      </c>
      <c r="G90" s="7">
        <v>89.8</v>
      </c>
      <c r="H90" s="12">
        <f t="shared" si="1"/>
        <v>77.900000000000006</v>
      </c>
    </row>
    <row r="91" spans="1:8" x14ac:dyDescent="0.2">
      <c r="A91" s="6">
        <v>4</v>
      </c>
      <c r="B91" s="6">
        <v>2021111942</v>
      </c>
      <c r="C91" s="6" t="s">
        <v>323</v>
      </c>
      <c r="D91" s="6" t="s">
        <v>15</v>
      </c>
      <c r="E91" s="6" t="s">
        <v>320</v>
      </c>
      <c r="F91" s="6">
        <v>67</v>
      </c>
      <c r="G91" s="7">
        <v>95.6</v>
      </c>
      <c r="H91" s="12">
        <f t="shared" si="1"/>
        <v>81.3</v>
      </c>
    </row>
    <row r="92" spans="1:8" x14ac:dyDescent="0.2">
      <c r="A92" s="6">
        <v>5</v>
      </c>
      <c r="B92" s="6">
        <v>2021111943</v>
      </c>
      <c r="C92" s="6" t="s">
        <v>324</v>
      </c>
      <c r="D92" s="6" t="s">
        <v>15</v>
      </c>
      <c r="E92" s="6" t="s">
        <v>320</v>
      </c>
      <c r="F92" s="6">
        <v>82</v>
      </c>
      <c r="G92" s="7">
        <v>86.6</v>
      </c>
      <c r="H92" s="12">
        <f t="shared" si="1"/>
        <v>84.3</v>
      </c>
    </row>
    <row r="93" spans="1:8" x14ac:dyDescent="0.2">
      <c r="A93" s="6">
        <v>6</v>
      </c>
      <c r="B93" s="6">
        <v>2021111944</v>
      </c>
      <c r="C93" s="6" t="s">
        <v>325</v>
      </c>
      <c r="D93" s="6" t="s">
        <v>15</v>
      </c>
      <c r="E93" s="6" t="s">
        <v>320</v>
      </c>
      <c r="F93" s="6">
        <v>90</v>
      </c>
      <c r="G93" s="7">
        <v>92.8</v>
      </c>
      <c r="H93" s="12">
        <f t="shared" si="1"/>
        <v>91.4</v>
      </c>
    </row>
    <row r="94" spans="1:8" x14ac:dyDescent="0.2">
      <c r="A94" s="6">
        <v>7</v>
      </c>
      <c r="B94" s="6">
        <v>2021111945</v>
      </c>
      <c r="C94" s="6" t="s">
        <v>326</v>
      </c>
      <c r="D94" s="6" t="s">
        <v>15</v>
      </c>
      <c r="E94" s="6" t="s">
        <v>320</v>
      </c>
      <c r="F94" s="6">
        <v>68</v>
      </c>
      <c r="G94" s="7">
        <v>91.7</v>
      </c>
      <c r="H94" s="12">
        <f t="shared" si="1"/>
        <v>79.849999999999994</v>
      </c>
    </row>
    <row r="95" spans="1:8" x14ac:dyDescent="0.2">
      <c r="A95" s="6">
        <v>8</v>
      </c>
      <c r="B95" s="6">
        <v>2021111946</v>
      </c>
      <c r="C95" s="6" t="s">
        <v>327</v>
      </c>
      <c r="D95" s="6" t="s">
        <v>15</v>
      </c>
      <c r="E95" s="6" t="s">
        <v>320</v>
      </c>
      <c r="F95" s="6">
        <v>88</v>
      </c>
      <c r="G95" s="7">
        <v>74</v>
      </c>
      <c r="H95" s="12">
        <f t="shared" si="1"/>
        <v>81</v>
      </c>
    </row>
    <row r="96" spans="1:8" x14ac:dyDescent="0.2">
      <c r="A96" s="6">
        <v>9</v>
      </c>
      <c r="B96" s="6">
        <v>2021111947</v>
      </c>
      <c r="C96" s="6" t="s">
        <v>328</v>
      </c>
      <c r="D96" s="6" t="s">
        <v>15</v>
      </c>
      <c r="E96" s="6" t="s">
        <v>320</v>
      </c>
      <c r="F96" s="6">
        <v>78</v>
      </c>
      <c r="G96" s="7">
        <v>83</v>
      </c>
      <c r="H96" s="12">
        <f t="shared" si="1"/>
        <v>80.5</v>
      </c>
    </row>
    <row r="97" spans="1:8" x14ac:dyDescent="0.2">
      <c r="A97" s="6">
        <v>10</v>
      </c>
      <c r="B97" s="6">
        <v>2021111948</v>
      </c>
      <c r="C97" s="6" t="s">
        <v>329</v>
      </c>
      <c r="D97" s="6" t="s">
        <v>15</v>
      </c>
      <c r="E97" s="6" t="s">
        <v>320</v>
      </c>
      <c r="F97" s="6">
        <v>82</v>
      </c>
      <c r="G97" s="7">
        <v>87</v>
      </c>
      <c r="H97" s="12">
        <f t="shared" si="1"/>
        <v>84.5</v>
      </c>
    </row>
    <row r="98" spans="1:8" x14ac:dyDescent="0.2">
      <c r="A98" s="6">
        <v>11</v>
      </c>
      <c r="B98" s="6">
        <v>2021111949</v>
      </c>
      <c r="C98" s="6" t="s">
        <v>330</v>
      </c>
      <c r="D98" s="6" t="s">
        <v>15</v>
      </c>
      <c r="E98" s="6" t="s">
        <v>320</v>
      </c>
      <c r="F98" s="6">
        <v>89</v>
      </c>
      <c r="G98" s="7">
        <v>91.5</v>
      </c>
      <c r="H98" s="12">
        <f t="shared" si="1"/>
        <v>90.25</v>
      </c>
    </row>
    <row r="99" spans="1:8" x14ac:dyDescent="0.2">
      <c r="A99" s="6">
        <v>12</v>
      </c>
      <c r="B99" s="6">
        <v>2021111950</v>
      </c>
      <c r="C99" s="6" t="s">
        <v>331</v>
      </c>
      <c r="D99" s="6" t="s">
        <v>15</v>
      </c>
      <c r="E99" s="6" t="s">
        <v>320</v>
      </c>
      <c r="F99" s="6">
        <v>84</v>
      </c>
      <c r="G99" s="7">
        <v>92</v>
      </c>
      <c r="H99" s="12">
        <f t="shared" si="1"/>
        <v>88</v>
      </c>
    </row>
    <row r="100" spans="1:8" x14ac:dyDescent="0.2">
      <c r="A100" s="6">
        <v>13</v>
      </c>
      <c r="B100" s="6">
        <v>2021111951</v>
      </c>
      <c r="C100" s="6" t="s">
        <v>332</v>
      </c>
      <c r="D100" s="6" t="s">
        <v>19</v>
      </c>
      <c r="E100" s="6" t="s">
        <v>320</v>
      </c>
      <c r="F100" s="6">
        <v>85</v>
      </c>
      <c r="G100" s="7">
        <v>90.8</v>
      </c>
      <c r="H100" s="12">
        <f t="shared" si="1"/>
        <v>87.9</v>
      </c>
    </row>
    <row r="101" spans="1:8" x14ac:dyDescent="0.2">
      <c r="A101" s="6">
        <v>14</v>
      </c>
      <c r="B101" s="6">
        <v>2021111952</v>
      </c>
      <c r="C101" s="6" t="s">
        <v>333</v>
      </c>
      <c r="D101" s="6" t="s">
        <v>15</v>
      </c>
      <c r="E101" s="6" t="s">
        <v>320</v>
      </c>
      <c r="F101" s="6">
        <v>71</v>
      </c>
      <c r="G101" s="7">
        <v>97.6</v>
      </c>
      <c r="H101" s="12">
        <f t="shared" si="1"/>
        <v>84.3</v>
      </c>
    </row>
    <row r="102" spans="1:8" x14ac:dyDescent="0.2">
      <c r="A102" s="6">
        <v>15</v>
      </c>
      <c r="B102" s="6">
        <v>2021111953</v>
      </c>
      <c r="C102" s="6" t="s">
        <v>334</v>
      </c>
      <c r="D102" s="6" t="s">
        <v>15</v>
      </c>
      <c r="E102" s="6" t="s">
        <v>320</v>
      </c>
      <c r="F102" s="6">
        <v>74</v>
      </c>
      <c r="G102" s="7">
        <v>80</v>
      </c>
      <c r="H102" s="12">
        <f t="shared" si="1"/>
        <v>77</v>
      </c>
    </row>
    <row r="103" spans="1:8" x14ac:dyDescent="0.2">
      <c r="A103" s="6">
        <v>16</v>
      </c>
      <c r="B103" s="6">
        <v>2021111955</v>
      </c>
      <c r="C103" s="6" t="s">
        <v>335</v>
      </c>
      <c r="D103" s="6" t="s">
        <v>15</v>
      </c>
      <c r="E103" s="6" t="s">
        <v>320</v>
      </c>
      <c r="F103" s="6">
        <v>81</v>
      </c>
      <c r="G103" s="7">
        <v>87</v>
      </c>
      <c r="H103" s="12">
        <f t="shared" si="1"/>
        <v>84</v>
      </c>
    </row>
    <row r="104" spans="1:8" x14ac:dyDescent="0.2">
      <c r="A104" s="6">
        <v>17</v>
      </c>
      <c r="B104" s="6">
        <v>2021111956</v>
      </c>
      <c r="C104" s="6" t="s">
        <v>336</v>
      </c>
      <c r="D104" s="6" t="s">
        <v>15</v>
      </c>
      <c r="E104" s="6" t="s">
        <v>320</v>
      </c>
      <c r="F104" s="6">
        <v>78</v>
      </c>
      <c r="G104" s="7">
        <v>90</v>
      </c>
      <c r="H104" s="12">
        <f t="shared" si="1"/>
        <v>84</v>
      </c>
    </row>
    <row r="105" spans="1:8" x14ac:dyDescent="0.2">
      <c r="A105" s="6">
        <v>18</v>
      </c>
      <c r="B105" s="6">
        <v>2021111957</v>
      </c>
      <c r="C105" s="6" t="s">
        <v>337</v>
      </c>
      <c r="D105" s="6" t="s">
        <v>15</v>
      </c>
      <c r="E105" s="6" t="s">
        <v>320</v>
      </c>
      <c r="F105" s="6">
        <v>82</v>
      </c>
      <c r="G105" s="7">
        <v>92.2</v>
      </c>
      <c r="H105" s="12">
        <f t="shared" si="1"/>
        <v>87.1</v>
      </c>
    </row>
    <row r="106" spans="1:8" x14ac:dyDescent="0.2">
      <c r="A106" s="6">
        <v>19</v>
      </c>
      <c r="B106" s="6">
        <v>2021111958</v>
      </c>
      <c r="C106" s="6" t="s">
        <v>338</v>
      </c>
      <c r="D106" s="6" t="s">
        <v>15</v>
      </c>
      <c r="E106" s="6" t="s">
        <v>320</v>
      </c>
      <c r="F106" s="6">
        <v>74</v>
      </c>
      <c r="G106" s="7">
        <v>92.8</v>
      </c>
      <c r="H106" s="12">
        <f t="shared" si="1"/>
        <v>83.4</v>
      </c>
    </row>
    <row r="107" spans="1:8" x14ac:dyDescent="0.2">
      <c r="A107" s="6">
        <v>20</v>
      </c>
      <c r="B107" s="6">
        <v>2021111959</v>
      </c>
      <c r="C107" s="6" t="s">
        <v>339</v>
      </c>
      <c r="D107" s="6" t="s">
        <v>15</v>
      </c>
      <c r="E107" s="6" t="s">
        <v>320</v>
      </c>
      <c r="F107" s="6">
        <v>91</v>
      </c>
      <c r="G107" s="7">
        <v>95.4</v>
      </c>
      <c r="H107" s="12">
        <f t="shared" si="1"/>
        <v>93.2</v>
      </c>
    </row>
    <row r="108" spans="1:8" x14ac:dyDescent="0.2">
      <c r="A108" s="6">
        <v>21</v>
      </c>
      <c r="B108" s="6">
        <v>2021111960</v>
      </c>
      <c r="C108" s="6" t="s">
        <v>340</v>
      </c>
      <c r="D108" s="6" t="s">
        <v>15</v>
      </c>
      <c r="E108" s="6" t="s">
        <v>320</v>
      </c>
      <c r="F108" s="6">
        <v>93</v>
      </c>
      <c r="G108" s="7">
        <v>97.4</v>
      </c>
      <c r="H108" s="12">
        <f t="shared" si="1"/>
        <v>95.2</v>
      </c>
    </row>
    <row r="109" spans="1:8" x14ac:dyDescent="0.2">
      <c r="A109" s="6">
        <v>22</v>
      </c>
      <c r="B109" s="6">
        <v>2021111961</v>
      </c>
      <c r="C109" s="6" t="s">
        <v>341</v>
      </c>
      <c r="D109" s="6" t="s">
        <v>15</v>
      </c>
      <c r="E109" s="6" t="s">
        <v>320</v>
      </c>
      <c r="F109" s="6">
        <v>83</v>
      </c>
      <c r="G109" s="7">
        <v>99</v>
      </c>
      <c r="H109" s="12">
        <f t="shared" si="1"/>
        <v>91</v>
      </c>
    </row>
    <row r="110" spans="1:8" x14ac:dyDescent="0.2">
      <c r="A110" s="6">
        <v>23</v>
      </c>
      <c r="B110" s="6">
        <v>2021111962</v>
      </c>
      <c r="C110" s="6" t="s">
        <v>342</v>
      </c>
      <c r="D110" s="6" t="s">
        <v>19</v>
      </c>
      <c r="E110" s="6" t="s">
        <v>320</v>
      </c>
      <c r="F110" s="6">
        <v>87</v>
      </c>
      <c r="G110" s="7">
        <v>96.4</v>
      </c>
      <c r="H110" s="12">
        <f t="shared" si="1"/>
        <v>91.7</v>
      </c>
    </row>
    <row r="111" spans="1:8" x14ac:dyDescent="0.2">
      <c r="A111" s="6">
        <v>24</v>
      </c>
      <c r="B111" s="6">
        <v>2021111963</v>
      </c>
      <c r="C111" s="6" t="s">
        <v>343</v>
      </c>
      <c r="D111" s="6" t="s">
        <v>15</v>
      </c>
      <c r="E111" s="6" t="s">
        <v>320</v>
      </c>
      <c r="F111" s="6">
        <v>65</v>
      </c>
      <c r="G111" s="7">
        <v>77.3</v>
      </c>
      <c r="H111" s="12">
        <f t="shared" si="1"/>
        <v>71.150000000000006</v>
      </c>
    </row>
    <row r="112" spans="1:8" x14ac:dyDescent="0.2">
      <c r="A112" s="6">
        <v>25</v>
      </c>
      <c r="B112" s="6">
        <v>2021111964</v>
      </c>
      <c r="C112" s="6" t="s">
        <v>344</v>
      </c>
      <c r="D112" s="6" t="s">
        <v>15</v>
      </c>
      <c r="E112" s="6" t="s">
        <v>320</v>
      </c>
      <c r="F112" s="6">
        <v>75</v>
      </c>
      <c r="G112" s="7">
        <v>88.4</v>
      </c>
      <c r="H112" s="12">
        <f t="shared" si="1"/>
        <v>81.7</v>
      </c>
    </row>
    <row r="113" spans="1:8" x14ac:dyDescent="0.2">
      <c r="A113" s="6">
        <v>26</v>
      </c>
      <c r="B113" s="6">
        <v>2021111965</v>
      </c>
      <c r="C113" s="6" t="s">
        <v>345</v>
      </c>
      <c r="D113" s="6" t="s">
        <v>15</v>
      </c>
      <c r="E113" s="6" t="s">
        <v>320</v>
      </c>
      <c r="F113" s="6">
        <v>66</v>
      </c>
      <c r="G113" s="7">
        <v>65.400000000000006</v>
      </c>
      <c r="H113" s="12">
        <f t="shared" si="1"/>
        <v>65.7</v>
      </c>
    </row>
    <row r="114" spans="1:8" x14ac:dyDescent="0.2">
      <c r="A114" s="6">
        <v>27</v>
      </c>
      <c r="B114" s="6">
        <v>2021111966</v>
      </c>
      <c r="C114" s="6" t="s">
        <v>346</v>
      </c>
      <c r="D114" s="6" t="s">
        <v>15</v>
      </c>
      <c r="E114" s="6" t="s">
        <v>320</v>
      </c>
      <c r="F114" s="6">
        <v>72</v>
      </c>
      <c r="G114" s="7">
        <v>78.599999999999994</v>
      </c>
      <c r="H114" s="12">
        <f t="shared" si="1"/>
        <v>75.3</v>
      </c>
    </row>
    <row r="115" spans="1:8" x14ac:dyDescent="0.2">
      <c r="A115" s="6">
        <v>28</v>
      </c>
      <c r="B115" s="6">
        <v>2021111968</v>
      </c>
      <c r="C115" s="6" t="s">
        <v>347</v>
      </c>
      <c r="D115" s="6" t="s">
        <v>15</v>
      </c>
      <c r="E115" s="6" t="s">
        <v>320</v>
      </c>
      <c r="F115" s="6">
        <v>87</v>
      </c>
      <c r="G115" s="7">
        <v>93.6</v>
      </c>
      <c r="H115" s="12">
        <f t="shared" si="1"/>
        <v>90.3</v>
      </c>
    </row>
    <row r="116" spans="1:8" x14ac:dyDescent="0.2">
      <c r="A116" s="2">
        <v>1</v>
      </c>
      <c r="B116" s="2">
        <v>2021111971</v>
      </c>
      <c r="C116" s="2" t="s">
        <v>14</v>
      </c>
      <c r="D116" s="2" t="s">
        <v>15</v>
      </c>
      <c r="E116" s="2" t="s">
        <v>16</v>
      </c>
      <c r="F116" s="2">
        <v>74</v>
      </c>
      <c r="G116" s="4">
        <v>89.6</v>
      </c>
      <c r="H116" s="10">
        <f t="shared" si="1"/>
        <v>81.8</v>
      </c>
    </row>
    <row r="117" spans="1:8" x14ac:dyDescent="0.2">
      <c r="A117" s="2">
        <v>2</v>
      </c>
      <c r="B117" s="2">
        <v>2021111972</v>
      </c>
      <c r="C117" s="2" t="s">
        <v>17</v>
      </c>
      <c r="D117" s="2" t="s">
        <v>15</v>
      </c>
      <c r="E117" s="2" t="s">
        <v>16</v>
      </c>
      <c r="F117" s="2">
        <v>82</v>
      </c>
      <c r="G117" s="4">
        <v>94.4</v>
      </c>
      <c r="H117" s="10">
        <f t="shared" si="1"/>
        <v>88.2</v>
      </c>
    </row>
    <row r="118" spans="1:8" x14ac:dyDescent="0.2">
      <c r="A118" s="2">
        <v>3</v>
      </c>
      <c r="B118" s="2">
        <v>2021111973</v>
      </c>
      <c r="C118" s="2" t="s">
        <v>18</v>
      </c>
      <c r="D118" s="2" t="s">
        <v>19</v>
      </c>
      <c r="E118" s="2" t="s">
        <v>16</v>
      </c>
      <c r="F118" s="2">
        <v>82</v>
      </c>
      <c r="G118" s="4">
        <v>95.2</v>
      </c>
      <c r="H118" s="10">
        <f t="shared" si="1"/>
        <v>88.6</v>
      </c>
    </row>
    <row r="119" spans="1:8" x14ac:dyDescent="0.2">
      <c r="A119" s="2">
        <v>4</v>
      </c>
      <c r="B119" s="2">
        <v>2021111974</v>
      </c>
      <c r="C119" s="2" t="s">
        <v>20</v>
      </c>
      <c r="D119" s="2" t="s">
        <v>15</v>
      </c>
      <c r="E119" s="2" t="s">
        <v>16</v>
      </c>
      <c r="F119" s="2">
        <v>73</v>
      </c>
      <c r="G119" s="4">
        <v>92.6</v>
      </c>
      <c r="H119" s="10">
        <f t="shared" si="1"/>
        <v>82.8</v>
      </c>
    </row>
    <row r="120" spans="1:8" x14ac:dyDescent="0.2">
      <c r="A120" s="2">
        <v>5</v>
      </c>
      <c r="B120" s="2">
        <v>2021111975</v>
      </c>
      <c r="C120" s="2" t="s">
        <v>21</v>
      </c>
      <c r="D120" s="2" t="s">
        <v>15</v>
      </c>
      <c r="E120" s="2" t="s">
        <v>16</v>
      </c>
      <c r="F120" s="2">
        <v>80</v>
      </c>
      <c r="G120" s="4">
        <v>78</v>
      </c>
      <c r="H120" s="10">
        <f t="shared" si="1"/>
        <v>79</v>
      </c>
    </row>
    <row r="121" spans="1:8" x14ac:dyDescent="0.2">
      <c r="A121" s="2">
        <v>6</v>
      </c>
      <c r="B121" s="2">
        <v>2021111976</v>
      </c>
      <c r="C121" s="2" t="s">
        <v>22</v>
      </c>
      <c r="D121" s="2" t="s">
        <v>15</v>
      </c>
      <c r="E121" s="2" t="s">
        <v>16</v>
      </c>
      <c r="F121" s="2">
        <v>84</v>
      </c>
      <c r="G121" s="4">
        <v>87.8</v>
      </c>
      <c r="H121" s="10">
        <f t="shared" si="1"/>
        <v>85.9</v>
      </c>
    </row>
    <row r="122" spans="1:8" x14ac:dyDescent="0.2">
      <c r="A122" s="2">
        <v>7</v>
      </c>
      <c r="B122" s="2">
        <v>2021111977</v>
      </c>
      <c r="C122" s="2" t="s">
        <v>23</v>
      </c>
      <c r="D122" s="2" t="s">
        <v>15</v>
      </c>
      <c r="E122" s="2" t="s">
        <v>16</v>
      </c>
      <c r="F122" s="2">
        <v>80</v>
      </c>
      <c r="G122" s="4">
        <v>90.6</v>
      </c>
      <c r="H122" s="10">
        <f t="shared" si="1"/>
        <v>85.3</v>
      </c>
    </row>
    <row r="123" spans="1:8" x14ac:dyDescent="0.2">
      <c r="A123" s="2">
        <v>8</v>
      </c>
      <c r="B123" s="2">
        <v>2021111978</v>
      </c>
      <c r="C123" s="2" t="s">
        <v>24</v>
      </c>
      <c r="D123" s="2" t="s">
        <v>15</v>
      </c>
      <c r="E123" s="2" t="s">
        <v>16</v>
      </c>
      <c r="F123" s="2">
        <v>77</v>
      </c>
      <c r="G123" s="4">
        <v>90.2</v>
      </c>
      <c r="H123" s="10">
        <f t="shared" si="1"/>
        <v>83.6</v>
      </c>
    </row>
    <row r="124" spans="1:8" x14ac:dyDescent="0.2">
      <c r="A124" s="2">
        <v>9</v>
      </c>
      <c r="B124" s="2">
        <v>2021111980</v>
      </c>
      <c r="C124" s="2" t="s">
        <v>25</v>
      </c>
      <c r="D124" s="2" t="s">
        <v>15</v>
      </c>
      <c r="E124" s="2" t="s">
        <v>16</v>
      </c>
      <c r="F124" s="2">
        <v>96</v>
      </c>
      <c r="G124" s="4">
        <v>90</v>
      </c>
      <c r="H124" s="10">
        <f t="shared" si="1"/>
        <v>93</v>
      </c>
    </row>
    <row r="125" spans="1:8" x14ac:dyDescent="0.2">
      <c r="A125" s="2">
        <v>10</v>
      </c>
      <c r="B125" s="2">
        <v>2021111981</v>
      </c>
      <c r="C125" s="2" t="s">
        <v>26</v>
      </c>
      <c r="D125" s="2" t="s">
        <v>15</v>
      </c>
      <c r="E125" s="2" t="s">
        <v>16</v>
      </c>
      <c r="F125" s="2">
        <v>79</v>
      </c>
      <c r="G125" s="4">
        <v>96</v>
      </c>
      <c r="H125" s="10">
        <f t="shared" si="1"/>
        <v>87.5</v>
      </c>
    </row>
    <row r="126" spans="1:8" x14ac:dyDescent="0.2">
      <c r="A126" s="2">
        <v>11</v>
      </c>
      <c r="B126" s="2">
        <v>2021111982</v>
      </c>
      <c r="C126" s="2" t="s">
        <v>27</v>
      </c>
      <c r="D126" s="2" t="s">
        <v>15</v>
      </c>
      <c r="E126" s="2" t="s">
        <v>16</v>
      </c>
      <c r="F126" s="2">
        <v>81</v>
      </c>
      <c r="G126" s="4">
        <v>90</v>
      </c>
      <c r="H126" s="10">
        <f t="shared" si="1"/>
        <v>85.5</v>
      </c>
    </row>
    <row r="127" spans="1:8" x14ac:dyDescent="0.2">
      <c r="A127" s="2">
        <v>12</v>
      </c>
      <c r="B127" s="2">
        <v>2021111983</v>
      </c>
      <c r="C127" s="2" t="s">
        <v>28</v>
      </c>
      <c r="D127" s="2" t="s">
        <v>15</v>
      </c>
      <c r="E127" s="2" t="s">
        <v>16</v>
      </c>
      <c r="F127" s="2">
        <v>82</v>
      </c>
      <c r="G127" s="4">
        <v>97.2</v>
      </c>
      <c r="H127" s="10">
        <f t="shared" si="1"/>
        <v>89.6</v>
      </c>
    </row>
    <row r="128" spans="1:8" x14ac:dyDescent="0.2">
      <c r="A128" s="2">
        <v>13</v>
      </c>
      <c r="B128" s="2">
        <v>2021111984</v>
      </c>
      <c r="C128" s="2" t="s">
        <v>29</v>
      </c>
      <c r="D128" s="2" t="s">
        <v>19</v>
      </c>
      <c r="E128" s="2" t="s">
        <v>16</v>
      </c>
      <c r="F128" s="2">
        <v>74</v>
      </c>
      <c r="G128" s="4">
        <v>70</v>
      </c>
      <c r="H128" s="10">
        <f t="shared" si="1"/>
        <v>72</v>
      </c>
    </row>
    <row r="129" spans="1:8" x14ac:dyDescent="0.2">
      <c r="A129" s="2">
        <v>14</v>
      </c>
      <c r="B129" s="2">
        <v>2021111985</v>
      </c>
      <c r="C129" s="2" t="s">
        <v>30</v>
      </c>
      <c r="D129" s="2" t="s">
        <v>15</v>
      </c>
      <c r="E129" s="2" t="s">
        <v>16</v>
      </c>
      <c r="F129" s="2">
        <v>86</v>
      </c>
      <c r="G129" s="4">
        <v>94</v>
      </c>
      <c r="H129" s="10">
        <f t="shared" si="1"/>
        <v>90</v>
      </c>
    </row>
    <row r="130" spans="1:8" x14ac:dyDescent="0.2">
      <c r="A130" s="2">
        <v>15</v>
      </c>
      <c r="B130" s="2">
        <v>2021111986</v>
      </c>
      <c r="C130" s="2" t="s">
        <v>31</v>
      </c>
      <c r="D130" s="2" t="s">
        <v>15</v>
      </c>
      <c r="E130" s="2" t="s">
        <v>16</v>
      </c>
      <c r="F130" s="2">
        <v>90</v>
      </c>
      <c r="G130" s="4">
        <v>96</v>
      </c>
      <c r="H130" s="10">
        <f t="shared" si="1"/>
        <v>93</v>
      </c>
    </row>
    <row r="131" spans="1:8" x14ac:dyDescent="0.2">
      <c r="A131" s="2">
        <v>16</v>
      </c>
      <c r="B131" s="2">
        <v>2021111987</v>
      </c>
      <c r="C131" s="2" t="s">
        <v>32</v>
      </c>
      <c r="D131" s="2" t="s">
        <v>15</v>
      </c>
      <c r="E131" s="2" t="s">
        <v>16</v>
      </c>
      <c r="F131" s="2">
        <v>81</v>
      </c>
      <c r="G131" s="4">
        <v>92.8</v>
      </c>
      <c r="H131" s="10">
        <f t="shared" ref="H131:H194" si="2">AVERAGE(F131:G131)</f>
        <v>86.9</v>
      </c>
    </row>
    <row r="132" spans="1:8" x14ac:dyDescent="0.2">
      <c r="A132" s="2">
        <v>17</v>
      </c>
      <c r="B132" s="2">
        <v>2021111988</v>
      </c>
      <c r="C132" s="2" t="s">
        <v>33</v>
      </c>
      <c r="D132" s="2" t="s">
        <v>15</v>
      </c>
      <c r="E132" s="2" t="s">
        <v>16</v>
      </c>
      <c r="F132" s="2">
        <v>84</v>
      </c>
      <c r="G132" s="4">
        <v>89.5</v>
      </c>
      <c r="H132" s="10">
        <f t="shared" si="2"/>
        <v>86.75</v>
      </c>
    </row>
    <row r="133" spans="1:8" x14ac:dyDescent="0.2">
      <c r="A133" s="2">
        <v>18</v>
      </c>
      <c r="B133" s="2">
        <v>2021111989</v>
      </c>
      <c r="C133" s="2" t="s">
        <v>34</v>
      </c>
      <c r="D133" s="2" t="s">
        <v>15</v>
      </c>
      <c r="E133" s="2" t="s">
        <v>16</v>
      </c>
      <c r="F133" s="2">
        <v>85</v>
      </c>
      <c r="G133" s="4">
        <v>91</v>
      </c>
      <c r="H133" s="10">
        <f t="shared" si="2"/>
        <v>88</v>
      </c>
    </row>
    <row r="134" spans="1:8" x14ac:dyDescent="0.2">
      <c r="A134" s="2">
        <v>19</v>
      </c>
      <c r="B134" s="2">
        <v>2021111990</v>
      </c>
      <c r="C134" s="2" t="s">
        <v>35</v>
      </c>
      <c r="D134" s="2" t="s">
        <v>15</v>
      </c>
      <c r="E134" s="2" t="s">
        <v>16</v>
      </c>
      <c r="F134" s="2">
        <v>85</v>
      </c>
      <c r="G134" s="4">
        <v>92.2</v>
      </c>
      <c r="H134" s="10">
        <f t="shared" si="2"/>
        <v>88.6</v>
      </c>
    </row>
    <row r="135" spans="1:8" x14ac:dyDescent="0.2">
      <c r="A135" s="2">
        <v>20</v>
      </c>
      <c r="B135" s="2">
        <v>2021111991</v>
      </c>
      <c r="C135" s="2" t="s">
        <v>36</v>
      </c>
      <c r="D135" s="2" t="s">
        <v>15</v>
      </c>
      <c r="E135" s="2" t="s">
        <v>16</v>
      </c>
      <c r="F135" s="2">
        <v>78</v>
      </c>
      <c r="G135" s="4">
        <v>92</v>
      </c>
      <c r="H135" s="10">
        <f t="shared" si="2"/>
        <v>85</v>
      </c>
    </row>
    <row r="136" spans="1:8" x14ac:dyDescent="0.2">
      <c r="A136" s="2">
        <v>21</v>
      </c>
      <c r="B136" s="2">
        <v>2021111992</v>
      </c>
      <c r="C136" s="2" t="s">
        <v>37</v>
      </c>
      <c r="D136" s="2" t="s">
        <v>15</v>
      </c>
      <c r="E136" s="2" t="s">
        <v>16</v>
      </c>
      <c r="F136" s="2">
        <v>71</v>
      </c>
      <c r="G136" s="4">
        <v>75.2</v>
      </c>
      <c r="H136" s="10">
        <f t="shared" si="2"/>
        <v>73.099999999999994</v>
      </c>
    </row>
    <row r="137" spans="1:8" x14ac:dyDescent="0.2">
      <c r="A137" s="2">
        <v>22</v>
      </c>
      <c r="B137" s="2">
        <v>2021111993</v>
      </c>
      <c r="C137" s="2" t="s">
        <v>38</v>
      </c>
      <c r="D137" s="2" t="s">
        <v>15</v>
      </c>
      <c r="E137" s="2" t="s">
        <v>16</v>
      </c>
      <c r="F137" s="2">
        <v>84</v>
      </c>
      <c r="G137" s="4">
        <v>80.2</v>
      </c>
      <c r="H137" s="10">
        <f t="shared" si="2"/>
        <v>82.1</v>
      </c>
    </row>
    <row r="138" spans="1:8" x14ac:dyDescent="0.2">
      <c r="A138" s="2">
        <v>23</v>
      </c>
      <c r="B138" s="2">
        <v>2021111994</v>
      </c>
      <c r="C138" s="2" t="s">
        <v>39</v>
      </c>
      <c r="D138" s="2" t="s">
        <v>19</v>
      </c>
      <c r="E138" s="2" t="s">
        <v>16</v>
      </c>
      <c r="F138" s="2">
        <v>91</v>
      </c>
      <c r="G138" s="4">
        <v>94.6</v>
      </c>
      <c r="H138" s="10">
        <f t="shared" si="2"/>
        <v>92.8</v>
      </c>
    </row>
    <row r="139" spans="1:8" x14ac:dyDescent="0.2">
      <c r="A139" s="2">
        <v>24</v>
      </c>
      <c r="B139" s="2">
        <v>2021111995</v>
      </c>
      <c r="C139" s="2" t="s">
        <v>40</v>
      </c>
      <c r="D139" s="2" t="s">
        <v>15</v>
      </c>
      <c r="E139" s="2" t="s">
        <v>16</v>
      </c>
      <c r="F139" s="2">
        <v>90</v>
      </c>
      <c r="G139" s="4">
        <v>81.599999999999994</v>
      </c>
      <c r="H139" s="10">
        <f t="shared" si="2"/>
        <v>85.8</v>
      </c>
    </row>
    <row r="140" spans="1:8" x14ac:dyDescent="0.2">
      <c r="A140" s="2">
        <v>25</v>
      </c>
      <c r="B140" s="2">
        <v>2021111996</v>
      </c>
      <c r="C140" s="2" t="s">
        <v>41</v>
      </c>
      <c r="D140" s="2" t="s">
        <v>15</v>
      </c>
      <c r="E140" s="2" t="s">
        <v>16</v>
      </c>
      <c r="F140" s="2">
        <v>80</v>
      </c>
      <c r="G140" s="4">
        <v>88.4</v>
      </c>
      <c r="H140" s="10">
        <f t="shared" si="2"/>
        <v>84.2</v>
      </c>
    </row>
    <row r="141" spans="1:8" x14ac:dyDescent="0.2">
      <c r="A141" s="2">
        <v>26</v>
      </c>
      <c r="B141" s="2">
        <v>2021111997</v>
      </c>
      <c r="C141" s="2" t="s">
        <v>42</v>
      </c>
      <c r="D141" s="2" t="s">
        <v>15</v>
      </c>
      <c r="E141" s="2" t="s">
        <v>16</v>
      </c>
      <c r="F141" s="2">
        <v>72</v>
      </c>
      <c r="G141" s="4">
        <v>82.4</v>
      </c>
      <c r="H141" s="10">
        <f t="shared" si="2"/>
        <v>77.2</v>
      </c>
    </row>
    <row r="142" spans="1:8" x14ac:dyDescent="0.2">
      <c r="A142" s="2">
        <v>27</v>
      </c>
      <c r="B142" s="2">
        <v>2021111998</v>
      </c>
      <c r="C142" s="2" t="s">
        <v>43</v>
      </c>
      <c r="D142" s="2" t="s">
        <v>15</v>
      </c>
      <c r="E142" s="2" t="s">
        <v>16</v>
      </c>
      <c r="F142" s="2">
        <v>81</v>
      </c>
      <c r="G142" s="4">
        <v>88.6</v>
      </c>
      <c r="H142" s="10">
        <f t="shared" si="2"/>
        <v>84.8</v>
      </c>
    </row>
    <row r="143" spans="1:8" x14ac:dyDescent="0.2">
      <c r="A143" s="2">
        <v>28</v>
      </c>
      <c r="B143" s="2">
        <v>2021111999</v>
      </c>
      <c r="C143" s="2" t="s">
        <v>44</v>
      </c>
      <c r="D143" s="2" t="s">
        <v>15</v>
      </c>
      <c r="E143" s="2" t="s">
        <v>16</v>
      </c>
      <c r="F143" s="2">
        <v>72</v>
      </c>
      <c r="G143" s="4">
        <v>65.900000000000006</v>
      </c>
      <c r="H143" s="10">
        <f t="shared" si="2"/>
        <v>68.95</v>
      </c>
    </row>
    <row r="144" spans="1:8" x14ac:dyDescent="0.2">
      <c r="A144" s="2">
        <v>29</v>
      </c>
      <c r="B144" s="2">
        <v>2021112000</v>
      </c>
      <c r="C144" s="2" t="s">
        <v>45</v>
      </c>
      <c r="D144" s="2" t="s">
        <v>15</v>
      </c>
      <c r="E144" s="2" t="s">
        <v>16</v>
      </c>
      <c r="F144" s="2">
        <v>84</v>
      </c>
      <c r="G144" s="4">
        <v>93.4</v>
      </c>
      <c r="H144" s="10">
        <f t="shared" si="2"/>
        <v>88.7</v>
      </c>
    </row>
    <row r="145" spans="1:8" x14ac:dyDescent="0.2">
      <c r="A145" s="2">
        <v>30</v>
      </c>
      <c r="B145" s="2">
        <v>2021112001</v>
      </c>
      <c r="C145" s="2" t="s">
        <v>46</v>
      </c>
      <c r="D145" s="2" t="s">
        <v>15</v>
      </c>
      <c r="E145" s="2" t="s">
        <v>16</v>
      </c>
      <c r="F145" s="2">
        <v>76</v>
      </c>
      <c r="G145" s="4">
        <v>87.6</v>
      </c>
      <c r="H145" s="10">
        <f t="shared" si="2"/>
        <v>81.8</v>
      </c>
    </row>
    <row r="146" spans="1:8" x14ac:dyDescent="0.2">
      <c r="A146" s="2">
        <v>31</v>
      </c>
      <c r="B146" s="2">
        <v>2021112002</v>
      </c>
      <c r="C146" s="2" t="s">
        <v>47</v>
      </c>
      <c r="D146" s="2" t="s">
        <v>19</v>
      </c>
      <c r="E146" s="2" t="s">
        <v>16</v>
      </c>
      <c r="F146" s="2">
        <v>88</v>
      </c>
      <c r="G146" s="4">
        <v>93.6</v>
      </c>
      <c r="H146" s="10">
        <f t="shared" si="2"/>
        <v>90.8</v>
      </c>
    </row>
    <row r="147" spans="1:8" x14ac:dyDescent="0.2">
      <c r="A147" s="6">
        <v>1</v>
      </c>
      <c r="B147" s="6">
        <v>2021112003</v>
      </c>
      <c r="C147" s="6" t="s">
        <v>48</v>
      </c>
      <c r="D147" s="6" t="s">
        <v>15</v>
      </c>
      <c r="E147" s="6" t="s">
        <v>49</v>
      </c>
      <c r="F147" s="6">
        <v>80</v>
      </c>
      <c r="G147" s="7">
        <v>86.4</v>
      </c>
      <c r="H147" s="12">
        <f t="shared" si="2"/>
        <v>83.2</v>
      </c>
    </row>
    <row r="148" spans="1:8" x14ac:dyDescent="0.2">
      <c r="A148" s="6">
        <v>2</v>
      </c>
      <c r="B148" s="6">
        <v>2021112004</v>
      </c>
      <c r="C148" s="6" t="s">
        <v>50</v>
      </c>
      <c r="D148" s="6" t="s">
        <v>15</v>
      </c>
      <c r="E148" s="6" t="s">
        <v>49</v>
      </c>
      <c r="F148" s="6">
        <v>72</v>
      </c>
      <c r="G148" s="7">
        <v>87.6</v>
      </c>
      <c r="H148" s="12">
        <f t="shared" si="2"/>
        <v>79.8</v>
      </c>
    </row>
    <row r="149" spans="1:8" x14ac:dyDescent="0.2">
      <c r="A149" s="6">
        <v>3</v>
      </c>
      <c r="B149" s="6">
        <v>2021112005</v>
      </c>
      <c r="C149" s="6" t="s">
        <v>51</v>
      </c>
      <c r="D149" s="6" t="s">
        <v>19</v>
      </c>
      <c r="E149" s="6" t="s">
        <v>49</v>
      </c>
      <c r="F149" s="6">
        <v>89</v>
      </c>
      <c r="G149" s="7">
        <v>84.6</v>
      </c>
      <c r="H149" s="12">
        <f t="shared" si="2"/>
        <v>86.8</v>
      </c>
    </row>
    <row r="150" spans="1:8" x14ac:dyDescent="0.2">
      <c r="A150" s="6">
        <v>4</v>
      </c>
      <c r="B150" s="6">
        <v>2021112006</v>
      </c>
      <c r="C150" s="6" t="s">
        <v>52</v>
      </c>
      <c r="D150" s="6" t="s">
        <v>15</v>
      </c>
      <c r="E150" s="6" t="s">
        <v>49</v>
      </c>
      <c r="F150" s="6">
        <v>61</v>
      </c>
      <c r="G150" s="7">
        <v>75.599999999999994</v>
      </c>
      <c r="H150" s="12">
        <f t="shared" si="2"/>
        <v>68.3</v>
      </c>
    </row>
    <row r="151" spans="1:8" x14ac:dyDescent="0.2">
      <c r="A151" s="6">
        <v>5</v>
      </c>
      <c r="B151" s="6">
        <v>2021112007</v>
      </c>
      <c r="C151" s="6" t="s">
        <v>53</v>
      </c>
      <c r="D151" s="6" t="s">
        <v>15</v>
      </c>
      <c r="E151" s="6" t="s">
        <v>49</v>
      </c>
      <c r="F151" s="6">
        <v>93</v>
      </c>
      <c r="G151" s="7">
        <v>96.6</v>
      </c>
      <c r="H151" s="12">
        <f t="shared" si="2"/>
        <v>94.8</v>
      </c>
    </row>
    <row r="152" spans="1:8" x14ac:dyDescent="0.2">
      <c r="A152" s="6">
        <v>6</v>
      </c>
      <c r="B152" s="6">
        <v>2021112008</v>
      </c>
      <c r="C152" s="6" t="s">
        <v>54</v>
      </c>
      <c r="D152" s="6" t="s">
        <v>15</v>
      </c>
      <c r="E152" s="6" t="s">
        <v>49</v>
      </c>
      <c r="F152" s="6">
        <v>91</v>
      </c>
      <c r="G152" s="7">
        <v>91.4</v>
      </c>
      <c r="H152" s="12">
        <f t="shared" si="2"/>
        <v>91.2</v>
      </c>
    </row>
    <row r="153" spans="1:8" x14ac:dyDescent="0.2">
      <c r="A153" s="6">
        <v>7</v>
      </c>
      <c r="B153" s="6">
        <v>2021112009</v>
      </c>
      <c r="C153" s="6" t="s">
        <v>55</v>
      </c>
      <c r="D153" s="6" t="s">
        <v>15</v>
      </c>
      <c r="E153" s="6" t="s">
        <v>49</v>
      </c>
      <c r="F153" s="6">
        <v>90</v>
      </c>
      <c r="G153" s="7">
        <v>98.6</v>
      </c>
      <c r="H153" s="12">
        <f t="shared" si="2"/>
        <v>94.3</v>
      </c>
    </row>
    <row r="154" spans="1:8" x14ac:dyDescent="0.2">
      <c r="A154" s="6">
        <v>8</v>
      </c>
      <c r="B154" s="6">
        <v>2021112010</v>
      </c>
      <c r="C154" s="6" t="s">
        <v>56</v>
      </c>
      <c r="D154" s="6" t="s">
        <v>15</v>
      </c>
      <c r="E154" s="6" t="s">
        <v>49</v>
      </c>
      <c r="F154" s="6">
        <v>88</v>
      </c>
      <c r="G154" s="7">
        <v>99.4</v>
      </c>
      <c r="H154" s="12">
        <f t="shared" si="2"/>
        <v>93.7</v>
      </c>
    </row>
    <row r="155" spans="1:8" x14ac:dyDescent="0.2">
      <c r="A155" s="6">
        <v>9</v>
      </c>
      <c r="B155" s="6">
        <v>2021112011</v>
      </c>
      <c r="C155" s="6" t="s">
        <v>57</v>
      </c>
      <c r="D155" s="6" t="s">
        <v>15</v>
      </c>
      <c r="E155" s="6" t="s">
        <v>49</v>
      </c>
      <c r="F155" s="6">
        <v>81</v>
      </c>
      <c r="G155" s="7">
        <v>78</v>
      </c>
      <c r="H155" s="12">
        <f t="shared" si="2"/>
        <v>79.5</v>
      </c>
    </row>
    <row r="156" spans="1:8" x14ac:dyDescent="0.2">
      <c r="A156" s="6">
        <v>10</v>
      </c>
      <c r="B156" s="6">
        <v>2021112012</v>
      </c>
      <c r="C156" s="6" t="s">
        <v>58</v>
      </c>
      <c r="D156" s="6" t="s">
        <v>15</v>
      </c>
      <c r="E156" s="6" t="s">
        <v>49</v>
      </c>
      <c r="F156" s="6">
        <v>93</v>
      </c>
      <c r="G156" s="7">
        <v>98</v>
      </c>
      <c r="H156" s="12">
        <f t="shared" si="2"/>
        <v>95.5</v>
      </c>
    </row>
    <row r="157" spans="1:8" x14ac:dyDescent="0.2">
      <c r="A157" s="6">
        <v>11</v>
      </c>
      <c r="B157" s="6">
        <v>2021112013</v>
      </c>
      <c r="C157" s="6" t="s">
        <v>59</v>
      </c>
      <c r="D157" s="6" t="s">
        <v>15</v>
      </c>
      <c r="E157" s="6" t="s">
        <v>49</v>
      </c>
      <c r="F157" s="6">
        <v>77</v>
      </c>
      <c r="G157" s="7">
        <v>80.599999999999994</v>
      </c>
      <c r="H157" s="12">
        <f t="shared" si="2"/>
        <v>78.8</v>
      </c>
    </row>
    <row r="158" spans="1:8" x14ac:dyDescent="0.2">
      <c r="A158" s="6">
        <v>12</v>
      </c>
      <c r="B158" s="6">
        <v>2021112014</v>
      </c>
      <c r="C158" s="6" t="s">
        <v>60</v>
      </c>
      <c r="D158" s="6" t="s">
        <v>15</v>
      </c>
      <c r="E158" s="6" t="s">
        <v>49</v>
      </c>
      <c r="F158" s="6">
        <v>74</v>
      </c>
      <c r="G158" s="7">
        <v>92.4</v>
      </c>
      <c r="H158" s="12">
        <f t="shared" si="2"/>
        <v>83.2</v>
      </c>
    </row>
    <row r="159" spans="1:8" x14ac:dyDescent="0.2">
      <c r="A159" s="6">
        <v>13</v>
      </c>
      <c r="B159" s="6">
        <v>2021112015</v>
      </c>
      <c r="C159" s="6" t="s">
        <v>61</v>
      </c>
      <c r="D159" s="6" t="s">
        <v>15</v>
      </c>
      <c r="E159" s="6" t="s">
        <v>49</v>
      </c>
      <c r="F159" s="6">
        <v>91</v>
      </c>
      <c r="G159" s="7">
        <v>92.8</v>
      </c>
      <c r="H159" s="12">
        <f t="shared" si="2"/>
        <v>91.9</v>
      </c>
    </row>
    <row r="160" spans="1:8" x14ac:dyDescent="0.2">
      <c r="A160" s="6">
        <v>14</v>
      </c>
      <c r="B160" s="6">
        <v>2021112017</v>
      </c>
      <c r="C160" s="6" t="s">
        <v>62</v>
      </c>
      <c r="D160" s="6" t="s">
        <v>15</v>
      </c>
      <c r="E160" s="6" t="s">
        <v>49</v>
      </c>
      <c r="F160" s="6">
        <v>85</v>
      </c>
      <c r="G160" s="7">
        <v>78.8</v>
      </c>
      <c r="H160" s="12">
        <f t="shared" si="2"/>
        <v>81.900000000000006</v>
      </c>
    </row>
    <row r="161" spans="1:8" x14ac:dyDescent="0.2">
      <c r="A161" s="6">
        <v>15</v>
      </c>
      <c r="B161" s="6">
        <v>2021112018</v>
      </c>
      <c r="C161" s="6" t="s">
        <v>63</v>
      </c>
      <c r="D161" s="6" t="s">
        <v>15</v>
      </c>
      <c r="E161" s="6" t="s">
        <v>49</v>
      </c>
      <c r="F161" s="6">
        <v>88</v>
      </c>
      <c r="G161" s="7">
        <v>93</v>
      </c>
      <c r="H161" s="12">
        <f t="shared" si="2"/>
        <v>90.5</v>
      </c>
    </row>
    <row r="162" spans="1:8" x14ac:dyDescent="0.2">
      <c r="A162" s="6">
        <v>16</v>
      </c>
      <c r="B162" s="6">
        <v>2021112019</v>
      </c>
      <c r="C162" s="6" t="s">
        <v>64</v>
      </c>
      <c r="D162" s="6" t="s">
        <v>15</v>
      </c>
      <c r="E162" s="6" t="s">
        <v>49</v>
      </c>
      <c r="F162" s="6">
        <v>71</v>
      </c>
      <c r="G162" s="7">
        <v>74.8</v>
      </c>
      <c r="H162" s="12">
        <f t="shared" si="2"/>
        <v>72.900000000000006</v>
      </c>
    </row>
    <row r="163" spans="1:8" x14ac:dyDescent="0.2">
      <c r="A163" s="6">
        <v>17</v>
      </c>
      <c r="B163" s="6">
        <v>2021112020</v>
      </c>
      <c r="C163" s="6" t="s">
        <v>65</v>
      </c>
      <c r="D163" s="6" t="s">
        <v>15</v>
      </c>
      <c r="E163" s="6" t="s">
        <v>49</v>
      </c>
      <c r="F163" s="6">
        <v>77</v>
      </c>
      <c r="G163" s="7">
        <v>94</v>
      </c>
      <c r="H163" s="12">
        <f t="shared" si="2"/>
        <v>85.5</v>
      </c>
    </row>
    <row r="164" spans="1:8" x14ac:dyDescent="0.2">
      <c r="A164" s="6">
        <v>18</v>
      </c>
      <c r="B164" s="6">
        <v>2021112021</v>
      </c>
      <c r="C164" s="6" t="s">
        <v>66</v>
      </c>
      <c r="D164" s="6" t="s">
        <v>15</v>
      </c>
      <c r="E164" s="6" t="s">
        <v>49</v>
      </c>
      <c r="F164" s="6">
        <v>76</v>
      </c>
      <c r="G164" s="7">
        <v>72.8</v>
      </c>
      <c r="H164" s="12">
        <f t="shared" si="2"/>
        <v>74.400000000000006</v>
      </c>
    </row>
    <row r="165" spans="1:8" x14ac:dyDescent="0.2">
      <c r="A165" s="6">
        <v>19</v>
      </c>
      <c r="B165" s="6">
        <v>2021112022</v>
      </c>
      <c r="C165" s="6" t="s">
        <v>67</v>
      </c>
      <c r="D165" s="6" t="s">
        <v>15</v>
      </c>
      <c r="E165" s="6" t="s">
        <v>49</v>
      </c>
      <c r="F165" s="6">
        <v>83</v>
      </c>
      <c r="G165" s="7">
        <v>78.2</v>
      </c>
      <c r="H165" s="12">
        <f t="shared" si="2"/>
        <v>80.599999999999994</v>
      </c>
    </row>
    <row r="166" spans="1:8" x14ac:dyDescent="0.2">
      <c r="A166" s="6">
        <v>20</v>
      </c>
      <c r="B166" s="6">
        <v>2021112023</v>
      </c>
      <c r="C166" s="6" t="s">
        <v>68</v>
      </c>
      <c r="D166" s="6" t="s">
        <v>15</v>
      </c>
      <c r="E166" s="6" t="s">
        <v>49</v>
      </c>
      <c r="F166" s="6">
        <v>76</v>
      </c>
      <c r="G166" s="7">
        <v>78.8</v>
      </c>
      <c r="H166" s="12">
        <f t="shared" si="2"/>
        <v>77.400000000000006</v>
      </c>
    </row>
    <row r="167" spans="1:8" x14ac:dyDescent="0.2">
      <c r="A167" s="6">
        <v>21</v>
      </c>
      <c r="B167" s="6">
        <v>2021112024</v>
      </c>
      <c r="C167" s="6" t="s">
        <v>69</v>
      </c>
      <c r="D167" s="6" t="s">
        <v>15</v>
      </c>
      <c r="E167" s="6" t="s">
        <v>49</v>
      </c>
      <c r="F167" s="6">
        <v>83</v>
      </c>
      <c r="G167" s="7">
        <v>92.2</v>
      </c>
      <c r="H167" s="12">
        <f t="shared" si="2"/>
        <v>87.6</v>
      </c>
    </row>
    <row r="168" spans="1:8" x14ac:dyDescent="0.2">
      <c r="A168" s="6">
        <v>22</v>
      </c>
      <c r="B168" s="6">
        <v>2021112025</v>
      </c>
      <c r="C168" s="6" t="s">
        <v>70</v>
      </c>
      <c r="D168" s="6" t="s">
        <v>15</v>
      </c>
      <c r="E168" s="6" t="s">
        <v>49</v>
      </c>
      <c r="F168" s="6">
        <v>81</v>
      </c>
      <c r="G168" s="7">
        <v>91.2</v>
      </c>
      <c r="H168" s="12">
        <f t="shared" si="2"/>
        <v>86.1</v>
      </c>
    </row>
    <row r="169" spans="1:8" x14ac:dyDescent="0.2">
      <c r="A169" s="6">
        <v>23</v>
      </c>
      <c r="B169" s="6">
        <v>2021112026</v>
      </c>
      <c r="C169" s="6" t="s">
        <v>71</v>
      </c>
      <c r="D169" s="6" t="s">
        <v>19</v>
      </c>
      <c r="E169" s="6" t="s">
        <v>49</v>
      </c>
      <c r="F169" s="6">
        <v>83</v>
      </c>
      <c r="G169" s="7">
        <v>89.8</v>
      </c>
      <c r="H169" s="12">
        <f t="shared" si="2"/>
        <v>86.4</v>
      </c>
    </row>
    <row r="170" spans="1:8" x14ac:dyDescent="0.2">
      <c r="A170" s="6">
        <v>24</v>
      </c>
      <c r="B170" s="6">
        <v>2021112027</v>
      </c>
      <c r="C170" s="6" t="s">
        <v>72</v>
      </c>
      <c r="D170" s="6" t="s">
        <v>15</v>
      </c>
      <c r="E170" s="6" t="s">
        <v>49</v>
      </c>
      <c r="F170" s="6">
        <v>79</v>
      </c>
      <c r="G170" s="7">
        <v>92</v>
      </c>
      <c r="H170" s="12">
        <f t="shared" si="2"/>
        <v>85.5</v>
      </c>
    </row>
    <row r="171" spans="1:8" x14ac:dyDescent="0.2">
      <c r="A171" s="6">
        <v>25</v>
      </c>
      <c r="B171" s="6">
        <v>2021112028</v>
      </c>
      <c r="C171" s="6" t="s">
        <v>73</v>
      </c>
      <c r="D171" s="6" t="s">
        <v>15</v>
      </c>
      <c r="E171" s="6" t="s">
        <v>49</v>
      </c>
      <c r="F171" s="6">
        <v>94</v>
      </c>
      <c r="G171" s="7">
        <v>87.8</v>
      </c>
      <c r="H171" s="12">
        <f t="shared" si="2"/>
        <v>90.9</v>
      </c>
    </row>
    <row r="172" spans="1:8" x14ac:dyDescent="0.2">
      <c r="A172" s="6">
        <v>26</v>
      </c>
      <c r="B172" s="6">
        <v>2021112029</v>
      </c>
      <c r="C172" s="6" t="s">
        <v>74</v>
      </c>
      <c r="D172" s="6" t="s">
        <v>15</v>
      </c>
      <c r="E172" s="6" t="s">
        <v>49</v>
      </c>
      <c r="F172" s="6">
        <v>72</v>
      </c>
      <c r="G172" s="7">
        <v>80</v>
      </c>
      <c r="H172" s="12">
        <f t="shared" si="2"/>
        <v>76</v>
      </c>
    </row>
    <row r="173" spans="1:8" x14ac:dyDescent="0.2">
      <c r="A173" s="6">
        <v>27</v>
      </c>
      <c r="B173" s="6">
        <v>2021112030</v>
      </c>
      <c r="C173" s="6" t="s">
        <v>75</v>
      </c>
      <c r="D173" s="6" t="s">
        <v>15</v>
      </c>
      <c r="E173" s="6" t="s">
        <v>49</v>
      </c>
      <c r="F173" s="6">
        <v>63</v>
      </c>
      <c r="G173" s="7">
        <v>98.2</v>
      </c>
      <c r="H173" s="12">
        <f t="shared" si="2"/>
        <v>80.599999999999994</v>
      </c>
    </row>
    <row r="174" spans="1:8" x14ac:dyDescent="0.2">
      <c r="A174" s="6">
        <v>28</v>
      </c>
      <c r="B174" s="6">
        <v>2021112031</v>
      </c>
      <c r="C174" s="6" t="s">
        <v>76</v>
      </c>
      <c r="D174" s="6" t="s">
        <v>15</v>
      </c>
      <c r="E174" s="6" t="s">
        <v>49</v>
      </c>
      <c r="F174" s="6">
        <v>72</v>
      </c>
      <c r="G174" s="7">
        <v>80</v>
      </c>
      <c r="H174" s="12">
        <f t="shared" si="2"/>
        <v>76</v>
      </c>
    </row>
    <row r="175" spans="1:8" x14ac:dyDescent="0.2">
      <c r="A175" s="6">
        <v>29</v>
      </c>
      <c r="B175" s="6">
        <v>2021112032</v>
      </c>
      <c r="C175" s="6" t="s">
        <v>77</v>
      </c>
      <c r="D175" s="6" t="s">
        <v>15</v>
      </c>
      <c r="E175" s="6" t="s">
        <v>49</v>
      </c>
      <c r="F175" s="6">
        <v>78</v>
      </c>
      <c r="G175" s="7">
        <v>89.8</v>
      </c>
      <c r="H175" s="12">
        <f t="shared" si="2"/>
        <v>83.9</v>
      </c>
    </row>
    <row r="176" spans="1:8" x14ac:dyDescent="0.2">
      <c r="A176" s="6">
        <v>30</v>
      </c>
      <c r="B176" s="6">
        <v>2021112033</v>
      </c>
      <c r="C176" s="6" t="s">
        <v>78</v>
      </c>
      <c r="D176" s="6" t="s">
        <v>15</v>
      </c>
      <c r="E176" s="6" t="s">
        <v>49</v>
      </c>
      <c r="F176" s="6">
        <v>90</v>
      </c>
      <c r="G176" s="7">
        <v>86.8</v>
      </c>
      <c r="H176" s="12">
        <f t="shared" si="2"/>
        <v>88.4</v>
      </c>
    </row>
    <row r="177" spans="1:8" x14ac:dyDescent="0.2">
      <c r="A177" s="6">
        <v>31</v>
      </c>
      <c r="B177" s="6">
        <v>2021112034</v>
      </c>
      <c r="C177" s="6" t="s">
        <v>79</v>
      </c>
      <c r="D177" s="6" t="s">
        <v>19</v>
      </c>
      <c r="E177" s="6" t="s">
        <v>49</v>
      </c>
      <c r="F177" s="6">
        <v>91</v>
      </c>
      <c r="G177" s="7">
        <v>96.6</v>
      </c>
      <c r="H177" s="12">
        <f t="shared" si="2"/>
        <v>93.8</v>
      </c>
    </row>
    <row r="178" spans="1:8" x14ac:dyDescent="0.2">
      <c r="A178" s="2">
        <v>1</v>
      </c>
      <c r="B178" s="2">
        <v>2020116356</v>
      </c>
      <c r="C178" s="2" t="s">
        <v>80</v>
      </c>
      <c r="D178" s="2" t="s">
        <v>15</v>
      </c>
      <c r="E178" s="2" t="s">
        <v>81</v>
      </c>
      <c r="F178" s="2">
        <v>72</v>
      </c>
      <c r="G178" s="4">
        <v>80.7</v>
      </c>
      <c r="H178" s="10">
        <f t="shared" si="2"/>
        <v>76.349999999999994</v>
      </c>
    </row>
    <row r="179" spans="1:8" x14ac:dyDescent="0.2">
      <c r="A179" s="2">
        <v>2</v>
      </c>
      <c r="B179" s="2">
        <v>2021112037</v>
      </c>
      <c r="C179" s="2" t="s">
        <v>82</v>
      </c>
      <c r="D179" s="2" t="s">
        <v>15</v>
      </c>
      <c r="E179" s="2" t="s">
        <v>81</v>
      </c>
      <c r="F179" s="2">
        <v>80</v>
      </c>
      <c r="G179" s="4">
        <v>91.8</v>
      </c>
      <c r="H179" s="10">
        <f t="shared" si="2"/>
        <v>85.9</v>
      </c>
    </row>
    <row r="180" spans="1:8" x14ac:dyDescent="0.2">
      <c r="A180" s="2">
        <v>3</v>
      </c>
      <c r="B180" s="2">
        <v>2021112038</v>
      </c>
      <c r="C180" s="2" t="s">
        <v>83</v>
      </c>
      <c r="D180" s="2" t="s">
        <v>15</v>
      </c>
      <c r="E180" s="2" t="s">
        <v>81</v>
      </c>
      <c r="F180" s="2">
        <v>86</v>
      </c>
      <c r="G180" s="4">
        <v>75</v>
      </c>
      <c r="H180" s="10">
        <f t="shared" si="2"/>
        <v>80.5</v>
      </c>
    </row>
    <row r="181" spans="1:8" x14ac:dyDescent="0.2">
      <c r="A181" s="2">
        <v>4</v>
      </c>
      <c r="B181" s="2">
        <v>2021112039</v>
      </c>
      <c r="C181" s="2" t="s">
        <v>84</v>
      </c>
      <c r="D181" s="2" t="s">
        <v>19</v>
      </c>
      <c r="E181" s="2" t="s">
        <v>81</v>
      </c>
      <c r="F181" s="2">
        <v>86</v>
      </c>
      <c r="G181" s="4">
        <v>94.4</v>
      </c>
      <c r="H181" s="10">
        <f t="shared" si="2"/>
        <v>90.2</v>
      </c>
    </row>
    <row r="182" spans="1:8" x14ac:dyDescent="0.2">
      <c r="A182" s="2">
        <v>5</v>
      </c>
      <c r="B182" s="2">
        <v>2021112040</v>
      </c>
      <c r="C182" s="2" t="s">
        <v>85</v>
      </c>
      <c r="D182" s="2" t="s">
        <v>15</v>
      </c>
      <c r="E182" s="2" t="s">
        <v>81</v>
      </c>
      <c r="F182" s="2">
        <v>66</v>
      </c>
      <c r="G182" s="4">
        <v>64</v>
      </c>
      <c r="H182" s="10">
        <f t="shared" si="2"/>
        <v>65</v>
      </c>
    </row>
    <row r="183" spans="1:8" x14ac:dyDescent="0.2">
      <c r="A183" s="2">
        <v>6</v>
      </c>
      <c r="B183" s="2">
        <v>2021112041</v>
      </c>
      <c r="C183" s="2" t="s">
        <v>86</v>
      </c>
      <c r="D183" s="2" t="s">
        <v>15</v>
      </c>
      <c r="E183" s="2" t="s">
        <v>81</v>
      </c>
      <c r="F183" s="2">
        <v>67</v>
      </c>
      <c r="G183" s="4">
        <v>84.6</v>
      </c>
      <c r="H183" s="10">
        <f t="shared" si="2"/>
        <v>75.8</v>
      </c>
    </row>
    <row r="184" spans="1:8" x14ac:dyDescent="0.2">
      <c r="A184" s="2">
        <v>7</v>
      </c>
      <c r="B184" s="2">
        <v>2021112042</v>
      </c>
      <c r="C184" s="2" t="s">
        <v>87</v>
      </c>
      <c r="D184" s="2" t="s">
        <v>15</v>
      </c>
      <c r="E184" s="2" t="s">
        <v>81</v>
      </c>
      <c r="F184" s="2">
        <v>80</v>
      </c>
      <c r="G184" s="4">
        <v>87.8</v>
      </c>
      <c r="H184" s="10">
        <f t="shared" si="2"/>
        <v>83.9</v>
      </c>
    </row>
    <row r="185" spans="1:8" x14ac:dyDescent="0.2">
      <c r="A185" s="2">
        <v>8</v>
      </c>
      <c r="B185" s="2">
        <v>2021112045</v>
      </c>
      <c r="C185" s="2" t="s">
        <v>88</v>
      </c>
      <c r="D185" s="2" t="s">
        <v>15</v>
      </c>
      <c r="E185" s="2" t="s">
        <v>81</v>
      </c>
      <c r="F185" s="2">
        <v>74</v>
      </c>
      <c r="G185" s="4">
        <v>79.2</v>
      </c>
      <c r="H185" s="10">
        <f t="shared" si="2"/>
        <v>76.599999999999994</v>
      </c>
    </row>
    <row r="186" spans="1:8" x14ac:dyDescent="0.2">
      <c r="A186" s="2">
        <v>9</v>
      </c>
      <c r="B186" s="2">
        <v>2021112046</v>
      </c>
      <c r="C186" s="2" t="s">
        <v>89</v>
      </c>
      <c r="D186" s="2" t="s">
        <v>15</v>
      </c>
      <c r="E186" s="2" t="s">
        <v>81</v>
      </c>
      <c r="F186" s="2">
        <v>74</v>
      </c>
      <c r="G186" s="4">
        <v>89.6</v>
      </c>
      <c r="H186" s="10">
        <f t="shared" si="2"/>
        <v>81.8</v>
      </c>
    </row>
    <row r="187" spans="1:8" x14ac:dyDescent="0.2">
      <c r="A187" s="2">
        <v>10</v>
      </c>
      <c r="B187" s="2">
        <v>2021112047</v>
      </c>
      <c r="C187" s="2" t="s">
        <v>90</v>
      </c>
      <c r="D187" s="2" t="s">
        <v>15</v>
      </c>
      <c r="E187" s="2" t="s">
        <v>81</v>
      </c>
      <c r="F187" s="2">
        <v>67</v>
      </c>
      <c r="G187" s="4">
        <v>62.8</v>
      </c>
      <c r="H187" s="10">
        <f t="shared" si="2"/>
        <v>64.900000000000006</v>
      </c>
    </row>
    <row r="188" spans="1:8" x14ac:dyDescent="0.2">
      <c r="A188" s="2">
        <v>11</v>
      </c>
      <c r="B188" s="2">
        <v>2021112048</v>
      </c>
      <c r="C188" s="2" t="s">
        <v>91</v>
      </c>
      <c r="D188" s="2" t="s">
        <v>15</v>
      </c>
      <c r="E188" s="2" t="s">
        <v>81</v>
      </c>
      <c r="F188" s="2">
        <v>76</v>
      </c>
      <c r="G188" s="4">
        <v>92.6</v>
      </c>
      <c r="H188" s="10">
        <f t="shared" si="2"/>
        <v>84.3</v>
      </c>
    </row>
    <row r="189" spans="1:8" x14ac:dyDescent="0.2">
      <c r="A189" s="2">
        <v>12</v>
      </c>
      <c r="B189" s="2">
        <v>2021112049</v>
      </c>
      <c r="C189" s="2" t="s">
        <v>92</v>
      </c>
      <c r="D189" s="2" t="s">
        <v>19</v>
      </c>
      <c r="E189" s="2" t="s">
        <v>81</v>
      </c>
      <c r="F189" s="2">
        <v>85</v>
      </c>
      <c r="G189" s="4">
        <v>92.4</v>
      </c>
      <c r="H189" s="10">
        <f t="shared" si="2"/>
        <v>88.7</v>
      </c>
    </row>
    <row r="190" spans="1:8" x14ac:dyDescent="0.2">
      <c r="A190" s="2">
        <v>13</v>
      </c>
      <c r="B190" s="2">
        <v>2021112051</v>
      </c>
      <c r="C190" s="2" t="s">
        <v>93</v>
      </c>
      <c r="D190" s="2" t="s">
        <v>15</v>
      </c>
      <c r="E190" s="2" t="s">
        <v>81</v>
      </c>
      <c r="F190" s="2">
        <v>75</v>
      </c>
      <c r="G190" s="4">
        <v>89.4</v>
      </c>
      <c r="H190" s="10">
        <f t="shared" si="2"/>
        <v>82.2</v>
      </c>
    </row>
    <row r="191" spans="1:8" x14ac:dyDescent="0.2">
      <c r="A191" s="2">
        <v>14</v>
      </c>
      <c r="B191" s="2">
        <v>2021112052</v>
      </c>
      <c r="C191" s="2" t="s">
        <v>94</v>
      </c>
      <c r="D191" s="2" t="s">
        <v>15</v>
      </c>
      <c r="E191" s="2" t="s">
        <v>81</v>
      </c>
      <c r="F191" s="2">
        <v>73</v>
      </c>
      <c r="G191" s="4">
        <v>85.6</v>
      </c>
      <c r="H191" s="10">
        <f t="shared" si="2"/>
        <v>79.3</v>
      </c>
    </row>
    <row r="192" spans="1:8" x14ac:dyDescent="0.2">
      <c r="A192" s="2">
        <v>15</v>
      </c>
      <c r="B192" s="2">
        <v>2021112053</v>
      </c>
      <c r="C192" s="2" t="s">
        <v>95</v>
      </c>
      <c r="D192" s="2" t="s">
        <v>15</v>
      </c>
      <c r="E192" s="2" t="s">
        <v>81</v>
      </c>
      <c r="F192" s="2">
        <v>84</v>
      </c>
      <c r="G192" s="4">
        <v>85.1</v>
      </c>
      <c r="H192" s="10">
        <f t="shared" si="2"/>
        <v>84.55</v>
      </c>
    </row>
    <row r="193" spans="1:8" x14ac:dyDescent="0.2">
      <c r="A193" s="2">
        <v>16</v>
      </c>
      <c r="B193" s="2">
        <v>2021112054</v>
      </c>
      <c r="C193" s="2" t="s">
        <v>96</v>
      </c>
      <c r="D193" s="2" t="s">
        <v>15</v>
      </c>
      <c r="E193" s="2" t="s">
        <v>81</v>
      </c>
      <c r="F193" s="2">
        <v>82</v>
      </c>
      <c r="G193" s="4">
        <v>94.4</v>
      </c>
      <c r="H193" s="10">
        <f t="shared" si="2"/>
        <v>88.2</v>
      </c>
    </row>
    <row r="194" spans="1:8" x14ac:dyDescent="0.2">
      <c r="A194" s="2">
        <v>17</v>
      </c>
      <c r="B194" s="2">
        <v>2021112055</v>
      </c>
      <c r="C194" s="2" t="s">
        <v>97</v>
      </c>
      <c r="D194" s="2" t="s">
        <v>15</v>
      </c>
      <c r="E194" s="2" t="s">
        <v>81</v>
      </c>
      <c r="F194" s="2">
        <v>79</v>
      </c>
      <c r="G194" s="4">
        <v>95.2</v>
      </c>
      <c r="H194" s="10">
        <f t="shared" si="2"/>
        <v>87.1</v>
      </c>
    </row>
    <row r="195" spans="1:8" x14ac:dyDescent="0.2">
      <c r="A195" s="2">
        <v>18</v>
      </c>
      <c r="B195" s="2">
        <v>2021112056</v>
      </c>
      <c r="C195" s="2" t="s">
        <v>98</v>
      </c>
      <c r="D195" s="2" t="s">
        <v>15</v>
      </c>
      <c r="E195" s="2" t="s">
        <v>81</v>
      </c>
      <c r="F195" s="2">
        <v>85</v>
      </c>
      <c r="G195" s="4">
        <v>82.4</v>
      </c>
      <c r="H195" s="10">
        <f t="shared" ref="H195:H258" si="3">AVERAGE(F195:G195)</f>
        <v>83.7</v>
      </c>
    </row>
    <row r="196" spans="1:8" x14ac:dyDescent="0.2">
      <c r="A196" s="2">
        <v>19</v>
      </c>
      <c r="B196" s="2">
        <v>2021112057</v>
      </c>
      <c r="C196" s="2" t="s">
        <v>99</v>
      </c>
      <c r="D196" s="2" t="s">
        <v>15</v>
      </c>
      <c r="E196" s="2" t="s">
        <v>81</v>
      </c>
      <c r="F196" s="2">
        <v>77</v>
      </c>
      <c r="G196" s="4">
        <v>90.4</v>
      </c>
      <c r="H196" s="10">
        <f t="shared" si="3"/>
        <v>83.7</v>
      </c>
    </row>
    <row r="197" spans="1:8" x14ac:dyDescent="0.2">
      <c r="A197" s="2">
        <v>20</v>
      </c>
      <c r="B197" s="2">
        <v>2021112058</v>
      </c>
      <c r="C197" s="2" t="s">
        <v>100</v>
      </c>
      <c r="D197" s="2" t="s">
        <v>15</v>
      </c>
      <c r="E197" s="2" t="s">
        <v>81</v>
      </c>
      <c r="F197" s="2">
        <v>79</v>
      </c>
      <c r="G197" s="4">
        <v>88.8</v>
      </c>
      <c r="H197" s="10">
        <f t="shared" si="3"/>
        <v>83.9</v>
      </c>
    </row>
    <row r="198" spans="1:8" x14ac:dyDescent="0.2">
      <c r="A198" s="2">
        <v>21</v>
      </c>
      <c r="B198" s="2">
        <v>2021112059</v>
      </c>
      <c r="C198" s="2" t="s">
        <v>101</v>
      </c>
      <c r="D198" s="2" t="s">
        <v>19</v>
      </c>
      <c r="E198" s="2" t="s">
        <v>81</v>
      </c>
      <c r="F198" s="2">
        <v>91</v>
      </c>
      <c r="G198" s="4">
        <v>97</v>
      </c>
      <c r="H198" s="10">
        <f t="shared" si="3"/>
        <v>94</v>
      </c>
    </row>
    <row r="199" spans="1:8" x14ac:dyDescent="0.2">
      <c r="A199" s="2">
        <v>22</v>
      </c>
      <c r="B199" s="2">
        <v>2021112060</v>
      </c>
      <c r="C199" s="2" t="s">
        <v>102</v>
      </c>
      <c r="D199" s="2" t="s">
        <v>15</v>
      </c>
      <c r="E199" s="2" t="s">
        <v>81</v>
      </c>
      <c r="F199" s="2">
        <v>80</v>
      </c>
      <c r="G199" s="4">
        <v>83</v>
      </c>
      <c r="H199" s="10">
        <f t="shared" si="3"/>
        <v>81.5</v>
      </c>
    </row>
    <row r="200" spans="1:8" x14ac:dyDescent="0.2">
      <c r="A200" s="2">
        <v>23</v>
      </c>
      <c r="B200" s="2">
        <v>2021112061</v>
      </c>
      <c r="C200" s="2" t="s">
        <v>103</v>
      </c>
      <c r="D200" s="2" t="s">
        <v>15</v>
      </c>
      <c r="E200" s="2" t="s">
        <v>81</v>
      </c>
      <c r="F200" s="2">
        <v>81</v>
      </c>
      <c r="G200" s="4">
        <v>95.8</v>
      </c>
      <c r="H200" s="10">
        <f t="shared" si="3"/>
        <v>88.4</v>
      </c>
    </row>
    <row r="201" spans="1:8" x14ac:dyDescent="0.2">
      <c r="A201" s="2">
        <v>24</v>
      </c>
      <c r="B201" s="2">
        <v>2021112062</v>
      </c>
      <c r="C201" s="2" t="s">
        <v>104</v>
      </c>
      <c r="D201" s="2" t="s">
        <v>15</v>
      </c>
      <c r="E201" s="2" t="s">
        <v>81</v>
      </c>
      <c r="F201" s="2">
        <v>73</v>
      </c>
      <c r="G201" s="4">
        <v>91.3</v>
      </c>
      <c r="H201" s="10">
        <f t="shared" si="3"/>
        <v>82.15</v>
      </c>
    </row>
    <row r="202" spans="1:8" x14ac:dyDescent="0.2">
      <c r="A202" s="2">
        <v>25</v>
      </c>
      <c r="B202" s="2">
        <v>2021112063</v>
      </c>
      <c r="C202" s="2" t="s">
        <v>105</v>
      </c>
      <c r="D202" s="2" t="s">
        <v>15</v>
      </c>
      <c r="E202" s="2" t="s">
        <v>81</v>
      </c>
      <c r="F202" s="2">
        <v>74</v>
      </c>
      <c r="G202" s="4">
        <v>92</v>
      </c>
      <c r="H202" s="10">
        <f t="shared" si="3"/>
        <v>83</v>
      </c>
    </row>
    <row r="203" spans="1:8" x14ac:dyDescent="0.2">
      <c r="A203" s="2">
        <v>26</v>
      </c>
      <c r="B203" s="2">
        <v>2021112064</v>
      </c>
      <c r="C203" s="2" t="s">
        <v>106</v>
      </c>
      <c r="D203" s="2" t="s">
        <v>15</v>
      </c>
      <c r="E203" s="2" t="s">
        <v>81</v>
      </c>
      <c r="F203" s="2">
        <v>73</v>
      </c>
      <c r="G203" s="4">
        <v>81.099999999999994</v>
      </c>
      <c r="H203" s="10">
        <f t="shared" si="3"/>
        <v>77.05</v>
      </c>
    </row>
    <row r="204" spans="1:8" x14ac:dyDescent="0.2">
      <c r="A204" s="2">
        <v>27</v>
      </c>
      <c r="B204" s="2">
        <v>2021112065</v>
      </c>
      <c r="C204" s="2" t="s">
        <v>107</v>
      </c>
      <c r="D204" s="2" t="s">
        <v>15</v>
      </c>
      <c r="E204" s="2" t="s">
        <v>81</v>
      </c>
      <c r="F204" s="2">
        <v>78</v>
      </c>
      <c r="G204" s="4">
        <v>93.6</v>
      </c>
      <c r="H204" s="10">
        <f t="shared" si="3"/>
        <v>85.8</v>
      </c>
    </row>
    <row r="205" spans="1:8" x14ac:dyDescent="0.2">
      <c r="A205" s="2">
        <v>28</v>
      </c>
      <c r="B205" s="2">
        <v>2021112066</v>
      </c>
      <c r="C205" s="2" t="s">
        <v>108</v>
      </c>
      <c r="D205" s="2" t="s">
        <v>15</v>
      </c>
      <c r="E205" s="2" t="s">
        <v>81</v>
      </c>
      <c r="F205" s="2">
        <v>75</v>
      </c>
      <c r="G205" s="4">
        <v>92</v>
      </c>
      <c r="H205" s="10">
        <f t="shared" si="3"/>
        <v>83.5</v>
      </c>
    </row>
    <row r="206" spans="1:8" x14ac:dyDescent="0.2">
      <c r="A206" s="6">
        <v>1</v>
      </c>
      <c r="B206" s="6">
        <v>2020111847</v>
      </c>
      <c r="C206" s="6" t="s">
        <v>109</v>
      </c>
      <c r="D206" s="6" t="s">
        <v>15</v>
      </c>
      <c r="E206" s="6" t="s">
        <v>110</v>
      </c>
      <c r="F206" s="6">
        <v>48</v>
      </c>
      <c r="G206" s="7">
        <v>77.2</v>
      </c>
      <c r="H206" s="12">
        <f t="shared" si="3"/>
        <v>62.6</v>
      </c>
    </row>
    <row r="207" spans="1:8" x14ac:dyDescent="0.2">
      <c r="A207" s="6">
        <v>2</v>
      </c>
      <c r="B207" s="6">
        <v>2021112067</v>
      </c>
      <c r="C207" s="6" t="s">
        <v>111</v>
      </c>
      <c r="D207" s="6" t="s">
        <v>15</v>
      </c>
      <c r="E207" s="6" t="s">
        <v>110</v>
      </c>
      <c r="F207" s="6">
        <v>76</v>
      </c>
      <c r="G207" s="7">
        <v>90.8</v>
      </c>
      <c r="H207" s="12">
        <f t="shared" si="3"/>
        <v>83.4</v>
      </c>
    </row>
    <row r="208" spans="1:8" x14ac:dyDescent="0.2">
      <c r="A208" s="6">
        <v>3</v>
      </c>
      <c r="B208" s="6">
        <v>2021112069</v>
      </c>
      <c r="C208" s="6" t="s">
        <v>112</v>
      </c>
      <c r="D208" s="6" t="s">
        <v>15</v>
      </c>
      <c r="E208" s="6" t="s">
        <v>110</v>
      </c>
      <c r="F208" s="6">
        <v>80</v>
      </c>
      <c r="G208" s="7">
        <v>89.3</v>
      </c>
      <c r="H208" s="12">
        <f t="shared" si="3"/>
        <v>84.65</v>
      </c>
    </row>
    <row r="209" spans="1:8" x14ac:dyDescent="0.2">
      <c r="A209" s="6">
        <v>4</v>
      </c>
      <c r="B209" s="6">
        <v>2021112070</v>
      </c>
      <c r="C209" s="6" t="s">
        <v>113</v>
      </c>
      <c r="D209" s="6" t="s">
        <v>15</v>
      </c>
      <c r="E209" s="6" t="s">
        <v>110</v>
      </c>
      <c r="F209" s="6">
        <v>78</v>
      </c>
      <c r="G209" s="7">
        <v>93.2</v>
      </c>
      <c r="H209" s="12">
        <f t="shared" si="3"/>
        <v>85.6</v>
      </c>
    </row>
    <row r="210" spans="1:8" x14ac:dyDescent="0.2">
      <c r="A210" s="6">
        <v>5</v>
      </c>
      <c r="B210" s="6">
        <v>2021112071</v>
      </c>
      <c r="C210" s="6" t="s">
        <v>114</v>
      </c>
      <c r="D210" s="6" t="s">
        <v>19</v>
      </c>
      <c r="E210" s="6" t="s">
        <v>110</v>
      </c>
      <c r="F210" s="6">
        <v>91</v>
      </c>
      <c r="G210" s="7">
        <v>95.6</v>
      </c>
      <c r="H210" s="12">
        <f t="shared" si="3"/>
        <v>93.3</v>
      </c>
    </row>
    <row r="211" spans="1:8" x14ac:dyDescent="0.2">
      <c r="A211" s="6">
        <v>6</v>
      </c>
      <c r="B211" s="6">
        <v>2021112072</v>
      </c>
      <c r="C211" s="6" t="s">
        <v>115</v>
      </c>
      <c r="D211" s="6" t="s">
        <v>15</v>
      </c>
      <c r="E211" s="6" t="s">
        <v>110</v>
      </c>
      <c r="F211" s="6">
        <v>94</v>
      </c>
      <c r="G211" s="7">
        <v>93.4</v>
      </c>
      <c r="H211" s="12">
        <f t="shared" si="3"/>
        <v>93.7</v>
      </c>
    </row>
    <row r="212" spans="1:8" x14ac:dyDescent="0.2">
      <c r="A212" s="6">
        <v>7</v>
      </c>
      <c r="B212" s="6">
        <v>2021112073</v>
      </c>
      <c r="C212" s="6" t="s">
        <v>116</v>
      </c>
      <c r="D212" s="6" t="s">
        <v>15</v>
      </c>
      <c r="E212" s="6" t="s">
        <v>110</v>
      </c>
      <c r="F212" s="6">
        <v>72</v>
      </c>
      <c r="G212" s="7">
        <v>94</v>
      </c>
      <c r="H212" s="12">
        <f t="shared" si="3"/>
        <v>83</v>
      </c>
    </row>
    <row r="213" spans="1:8" x14ac:dyDescent="0.2">
      <c r="A213" s="6">
        <v>8</v>
      </c>
      <c r="B213" s="6">
        <v>2021112074</v>
      </c>
      <c r="C213" s="6" t="s">
        <v>117</v>
      </c>
      <c r="D213" s="6" t="s">
        <v>15</v>
      </c>
      <c r="E213" s="6" t="s">
        <v>110</v>
      </c>
      <c r="F213" s="6">
        <v>85</v>
      </c>
      <c r="G213" s="7">
        <v>93.2</v>
      </c>
      <c r="H213" s="12">
        <f t="shared" si="3"/>
        <v>89.1</v>
      </c>
    </row>
    <row r="214" spans="1:8" x14ac:dyDescent="0.2">
      <c r="A214" s="6">
        <v>9</v>
      </c>
      <c r="B214" s="6">
        <v>2021112075</v>
      </c>
      <c r="C214" s="6" t="s">
        <v>118</v>
      </c>
      <c r="D214" s="6" t="s">
        <v>15</v>
      </c>
      <c r="E214" s="6" t="s">
        <v>110</v>
      </c>
      <c r="F214" s="6">
        <v>80</v>
      </c>
      <c r="G214" s="7">
        <v>78.2</v>
      </c>
      <c r="H214" s="12">
        <f t="shared" si="3"/>
        <v>79.099999999999994</v>
      </c>
    </row>
    <row r="215" spans="1:8" x14ac:dyDescent="0.2">
      <c r="A215" s="6">
        <v>10</v>
      </c>
      <c r="B215" s="6">
        <v>2021112076</v>
      </c>
      <c r="C215" s="6" t="s">
        <v>119</v>
      </c>
      <c r="D215" s="6" t="s">
        <v>15</v>
      </c>
      <c r="E215" s="6" t="s">
        <v>110</v>
      </c>
      <c r="F215" s="6">
        <v>81</v>
      </c>
      <c r="G215" s="7">
        <v>80.2</v>
      </c>
      <c r="H215" s="12">
        <f t="shared" si="3"/>
        <v>80.599999999999994</v>
      </c>
    </row>
    <row r="216" spans="1:8" x14ac:dyDescent="0.2">
      <c r="A216" s="6">
        <v>11</v>
      </c>
      <c r="B216" s="6">
        <v>2021112077</v>
      </c>
      <c r="C216" s="6" t="s">
        <v>120</v>
      </c>
      <c r="D216" s="6" t="s">
        <v>15</v>
      </c>
      <c r="E216" s="6" t="s">
        <v>110</v>
      </c>
      <c r="F216" s="6">
        <v>91</v>
      </c>
      <c r="G216" s="7">
        <v>99.4</v>
      </c>
      <c r="H216" s="12">
        <f t="shared" si="3"/>
        <v>95.2</v>
      </c>
    </row>
    <row r="217" spans="1:8" x14ac:dyDescent="0.2">
      <c r="A217" s="6">
        <v>12</v>
      </c>
      <c r="B217" s="6">
        <v>2021112078</v>
      </c>
      <c r="C217" s="6" t="s">
        <v>121</v>
      </c>
      <c r="D217" s="6" t="s">
        <v>15</v>
      </c>
      <c r="E217" s="6" t="s">
        <v>110</v>
      </c>
      <c r="F217" s="6">
        <v>65</v>
      </c>
      <c r="G217" s="7">
        <v>96</v>
      </c>
      <c r="H217" s="12">
        <f t="shared" si="3"/>
        <v>80.5</v>
      </c>
    </row>
    <row r="218" spans="1:8" x14ac:dyDescent="0.2">
      <c r="A218" s="6">
        <v>13</v>
      </c>
      <c r="B218" s="6">
        <v>2021112079</v>
      </c>
      <c r="C218" s="6" t="s">
        <v>122</v>
      </c>
      <c r="D218" s="6" t="s">
        <v>15</v>
      </c>
      <c r="E218" s="6" t="s">
        <v>110</v>
      </c>
      <c r="F218" s="6">
        <v>75</v>
      </c>
      <c r="G218" s="7">
        <v>95.6</v>
      </c>
      <c r="H218" s="12">
        <f t="shared" si="3"/>
        <v>85.3</v>
      </c>
    </row>
    <row r="219" spans="1:8" x14ac:dyDescent="0.2">
      <c r="A219" s="6">
        <v>14</v>
      </c>
      <c r="B219" s="6">
        <v>2021112080</v>
      </c>
      <c r="C219" s="6" t="s">
        <v>123</v>
      </c>
      <c r="D219" s="6" t="s">
        <v>15</v>
      </c>
      <c r="E219" s="6" t="s">
        <v>110</v>
      </c>
      <c r="F219" s="6">
        <v>83</v>
      </c>
      <c r="G219" s="7">
        <v>89.2</v>
      </c>
      <c r="H219" s="12">
        <f t="shared" si="3"/>
        <v>86.1</v>
      </c>
    </row>
    <row r="220" spans="1:8" x14ac:dyDescent="0.2">
      <c r="A220" s="6">
        <v>15</v>
      </c>
      <c r="B220" s="6">
        <v>2021112081</v>
      </c>
      <c r="C220" s="6" t="s">
        <v>124</v>
      </c>
      <c r="D220" s="6" t="s">
        <v>15</v>
      </c>
      <c r="E220" s="6" t="s">
        <v>110</v>
      </c>
      <c r="F220" s="6">
        <v>81</v>
      </c>
      <c r="G220" s="7">
        <v>80</v>
      </c>
      <c r="H220" s="12">
        <f t="shared" si="3"/>
        <v>80.5</v>
      </c>
    </row>
    <row r="221" spans="1:8" x14ac:dyDescent="0.2">
      <c r="A221" s="6">
        <v>16</v>
      </c>
      <c r="B221" s="6">
        <v>2021112082</v>
      </c>
      <c r="C221" s="6" t="s">
        <v>125</v>
      </c>
      <c r="D221" s="6" t="s">
        <v>15</v>
      </c>
      <c r="E221" s="6" t="s">
        <v>110</v>
      </c>
      <c r="F221" s="6">
        <v>83</v>
      </c>
      <c r="G221" s="7">
        <v>85.8</v>
      </c>
      <c r="H221" s="12">
        <f t="shared" si="3"/>
        <v>84.4</v>
      </c>
    </row>
    <row r="222" spans="1:8" x14ac:dyDescent="0.2">
      <c r="A222" s="6">
        <v>17</v>
      </c>
      <c r="B222" s="6">
        <v>2021112083</v>
      </c>
      <c r="C222" s="6" t="s">
        <v>126</v>
      </c>
      <c r="D222" s="6" t="s">
        <v>19</v>
      </c>
      <c r="E222" s="6" t="s">
        <v>110</v>
      </c>
      <c r="F222" s="6">
        <v>88</v>
      </c>
      <c r="G222" s="7">
        <v>93.8</v>
      </c>
      <c r="H222" s="12">
        <f t="shared" si="3"/>
        <v>90.9</v>
      </c>
    </row>
    <row r="223" spans="1:8" x14ac:dyDescent="0.2">
      <c r="A223" s="6">
        <v>18</v>
      </c>
      <c r="B223" s="6">
        <v>2021112084</v>
      </c>
      <c r="C223" s="6" t="s">
        <v>127</v>
      </c>
      <c r="D223" s="6" t="s">
        <v>15</v>
      </c>
      <c r="E223" s="6" t="s">
        <v>110</v>
      </c>
      <c r="F223" s="6">
        <v>72</v>
      </c>
      <c r="G223" s="7">
        <v>82</v>
      </c>
      <c r="H223" s="12">
        <f t="shared" si="3"/>
        <v>77</v>
      </c>
    </row>
    <row r="224" spans="1:8" x14ac:dyDescent="0.2">
      <c r="A224" s="6">
        <v>19</v>
      </c>
      <c r="B224" s="6">
        <v>2021112085</v>
      </c>
      <c r="C224" s="6" t="s">
        <v>128</v>
      </c>
      <c r="D224" s="6" t="s">
        <v>15</v>
      </c>
      <c r="E224" s="6" t="s">
        <v>110</v>
      </c>
      <c r="F224" s="6">
        <v>77</v>
      </c>
      <c r="G224" s="7">
        <v>90.6</v>
      </c>
      <c r="H224" s="12">
        <f t="shared" si="3"/>
        <v>83.8</v>
      </c>
    </row>
    <row r="225" spans="1:8" x14ac:dyDescent="0.2">
      <c r="A225" s="6">
        <v>20</v>
      </c>
      <c r="B225" s="6">
        <v>2021112086</v>
      </c>
      <c r="C225" s="6" t="s">
        <v>129</v>
      </c>
      <c r="D225" s="6" t="s">
        <v>15</v>
      </c>
      <c r="E225" s="6" t="s">
        <v>110</v>
      </c>
      <c r="F225" s="6">
        <v>71</v>
      </c>
      <c r="G225" s="7">
        <v>91.6</v>
      </c>
      <c r="H225" s="12">
        <f t="shared" si="3"/>
        <v>81.3</v>
      </c>
    </row>
    <row r="226" spans="1:8" x14ac:dyDescent="0.2">
      <c r="A226" s="6">
        <v>21</v>
      </c>
      <c r="B226" s="6">
        <v>2021112087</v>
      </c>
      <c r="C226" s="6" t="s">
        <v>130</v>
      </c>
      <c r="D226" s="6" t="s">
        <v>15</v>
      </c>
      <c r="E226" s="6" t="s">
        <v>110</v>
      </c>
      <c r="F226" s="6">
        <v>75</v>
      </c>
      <c r="G226" s="7">
        <v>92</v>
      </c>
      <c r="H226" s="12">
        <f t="shared" si="3"/>
        <v>83.5</v>
      </c>
    </row>
    <row r="227" spans="1:8" x14ac:dyDescent="0.2">
      <c r="A227" s="6">
        <v>22</v>
      </c>
      <c r="B227" s="6">
        <v>2021112088</v>
      </c>
      <c r="C227" s="6" t="s">
        <v>131</v>
      </c>
      <c r="D227" s="6" t="s">
        <v>15</v>
      </c>
      <c r="E227" s="6" t="s">
        <v>110</v>
      </c>
      <c r="F227" s="6">
        <v>87</v>
      </c>
      <c r="G227" s="7">
        <v>90</v>
      </c>
      <c r="H227" s="12">
        <f t="shared" si="3"/>
        <v>88.5</v>
      </c>
    </row>
    <row r="228" spans="1:8" x14ac:dyDescent="0.2">
      <c r="A228" s="6">
        <v>23</v>
      </c>
      <c r="B228" s="6">
        <v>2021112089</v>
      </c>
      <c r="C228" s="6" t="s">
        <v>132</v>
      </c>
      <c r="D228" s="6" t="s">
        <v>15</v>
      </c>
      <c r="E228" s="6" t="s">
        <v>110</v>
      </c>
      <c r="F228" s="6">
        <v>80</v>
      </c>
      <c r="G228" s="7">
        <v>87.6</v>
      </c>
      <c r="H228" s="12">
        <f t="shared" si="3"/>
        <v>83.8</v>
      </c>
    </row>
    <row r="229" spans="1:8" x14ac:dyDescent="0.2">
      <c r="A229" s="6">
        <v>24</v>
      </c>
      <c r="B229" s="6">
        <v>2021112090</v>
      </c>
      <c r="C229" s="6" t="s">
        <v>133</v>
      </c>
      <c r="D229" s="6" t="s">
        <v>15</v>
      </c>
      <c r="E229" s="6" t="s">
        <v>110</v>
      </c>
      <c r="F229" s="6">
        <v>82</v>
      </c>
      <c r="G229" s="7">
        <v>80.8</v>
      </c>
      <c r="H229" s="12">
        <f t="shared" si="3"/>
        <v>81.400000000000006</v>
      </c>
    </row>
    <row r="230" spans="1:8" x14ac:dyDescent="0.2">
      <c r="A230" s="6">
        <v>25</v>
      </c>
      <c r="B230" s="6">
        <v>2021112091</v>
      </c>
      <c r="C230" s="6" t="s">
        <v>134</v>
      </c>
      <c r="D230" s="6" t="s">
        <v>15</v>
      </c>
      <c r="E230" s="6" t="s">
        <v>110</v>
      </c>
      <c r="F230" s="6">
        <v>75</v>
      </c>
      <c r="G230" s="7">
        <v>90</v>
      </c>
      <c r="H230" s="12">
        <f t="shared" si="3"/>
        <v>82.5</v>
      </c>
    </row>
    <row r="231" spans="1:8" x14ac:dyDescent="0.2">
      <c r="A231" s="6">
        <v>26</v>
      </c>
      <c r="B231" s="6">
        <v>2021112092</v>
      </c>
      <c r="C231" s="6" t="s">
        <v>135</v>
      </c>
      <c r="D231" s="6" t="s">
        <v>19</v>
      </c>
      <c r="E231" s="6" t="s">
        <v>110</v>
      </c>
      <c r="F231" s="6">
        <v>81</v>
      </c>
      <c r="G231" s="7">
        <v>92</v>
      </c>
      <c r="H231" s="12">
        <f t="shared" si="3"/>
        <v>86.5</v>
      </c>
    </row>
    <row r="232" spans="1:8" x14ac:dyDescent="0.2">
      <c r="A232" s="6">
        <v>27</v>
      </c>
      <c r="B232" s="6">
        <v>2021112093</v>
      </c>
      <c r="C232" s="6" t="s">
        <v>136</v>
      </c>
      <c r="D232" s="6" t="s">
        <v>15</v>
      </c>
      <c r="E232" s="6" t="s">
        <v>110</v>
      </c>
      <c r="F232" s="6">
        <v>82</v>
      </c>
      <c r="G232" s="7">
        <v>90.8</v>
      </c>
      <c r="H232" s="12">
        <f t="shared" si="3"/>
        <v>86.4</v>
      </c>
    </row>
    <row r="233" spans="1:8" x14ac:dyDescent="0.2">
      <c r="A233" s="6">
        <v>28</v>
      </c>
      <c r="B233" s="6">
        <v>2021112094</v>
      </c>
      <c r="C233" s="6" t="s">
        <v>137</v>
      </c>
      <c r="D233" s="6" t="s">
        <v>15</v>
      </c>
      <c r="E233" s="6" t="s">
        <v>110</v>
      </c>
      <c r="F233" s="6">
        <v>68</v>
      </c>
      <c r="G233" s="7">
        <v>94.6</v>
      </c>
      <c r="H233" s="12">
        <f t="shared" si="3"/>
        <v>81.3</v>
      </c>
    </row>
    <row r="234" spans="1:8" x14ac:dyDescent="0.2">
      <c r="A234" s="6">
        <v>29</v>
      </c>
      <c r="B234" s="6">
        <v>2021112095</v>
      </c>
      <c r="C234" s="6" t="s">
        <v>138</v>
      </c>
      <c r="D234" s="6" t="s">
        <v>15</v>
      </c>
      <c r="E234" s="6" t="s">
        <v>110</v>
      </c>
      <c r="F234" s="6">
        <v>92</v>
      </c>
      <c r="G234" s="7">
        <v>97.8</v>
      </c>
      <c r="H234" s="12">
        <f t="shared" si="3"/>
        <v>94.9</v>
      </c>
    </row>
    <row r="235" spans="1:8" x14ac:dyDescent="0.2">
      <c r="A235" s="6">
        <v>30</v>
      </c>
      <c r="B235" s="6">
        <v>2021112096</v>
      </c>
      <c r="C235" s="6" t="s">
        <v>139</v>
      </c>
      <c r="D235" s="6" t="s">
        <v>15</v>
      </c>
      <c r="E235" s="6" t="s">
        <v>110</v>
      </c>
      <c r="F235" s="6">
        <v>83</v>
      </c>
      <c r="G235" s="7">
        <v>94.2</v>
      </c>
      <c r="H235" s="12">
        <f t="shared" si="3"/>
        <v>88.6</v>
      </c>
    </row>
    <row r="236" spans="1:8" x14ac:dyDescent="0.2">
      <c r="A236" s="6">
        <v>31</v>
      </c>
      <c r="B236" s="6">
        <v>2021112097</v>
      </c>
      <c r="C236" s="6" t="s">
        <v>140</v>
      </c>
      <c r="D236" s="6" t="s">
        <v>15</v>
      </c>
      <c r="E236" s="6" t="s">
        <v>110</v>
      </c>
      <c r="F236" s="6">
        <v>85</v>
      </c>
      <c r="G236" s="7">
        <v>80.099999999999994</v>
      </c>
      <c r="H236" s="12">
        <f t="shared" si="3"/>
        <v>82.55</v>
      </c>
    </row>
    <row r="237" spans="1:8" x14ac:dyDescent="0.2">
      <c r="A237" s="6">
        <v>32</v>
      </c>
      <c r="B237" s="6">
        <v>2021112098</v>
      </c>
      <c r="C237" s="6" t="s">
        <v>141</v>
      </c>
      <c r="D237" s="6" t="s">
        <v>15</v>
      </c>
      <c r="E237" s="6" t="s">
        <v>110</v>
      </c>
      <c r="F237" s="6">
        <v>83</v>
      </c>
      <c r="G237" s="7">
        <v>92.2</v>
      </c>
      <c r="H237" s="12">
        <f t="shared" si="3"/>
        <v>87.6</v>
      </c>
    </row>
    <row r="238" spans="1:8" x14ac:dyDescent="0.2">
      <c r="A238" s="2">
        <v>1</v>
      </c>
      <c r="B238" s="2">
        <v>2021112099</v>
      </c>
      <c r="C238" s="2" t="s">
        <v>142</v>
      </c>
      <c r="D238" s="2" t="s">
        <v>15</v>
      </c>
      <c r="E238" s="2" t="s">
        <v>143</v>
      </c>
      <c r="F238" s="2">
        <v>69</v>
      </c>
      <c r="G238" s="4">
        <v>60.3</v>
      </c>
      <c r="H238" s="10">
        <f t="shared" si="3"/>
        <v>64.650000000000006</v>
      </c>
    </row>
    <row r="239" spans="1:8" x14ac:dyDescent="0.2">
      <c r="A239" s="2">
        <v>2</v>
      </c>
      <c r="B239" s="2">
        <v>2021112101</v>
      </c>
      <c r="C239" s="2" t="s">
        <v>144</v>
      </c>
      <c r="D239" s="2" t="s">
        <v>15</v>
      </c>
      <c r="E239" s="2" t="s">
        <v>143</v>
      </c>
      <c r="F239" s="2">
        <v>80</v>
      </c>
      <c r="G239" s="4">
        <v>88</v>
      </c>
      <c r="H239" s="10">
        <f t="shared" si="3"/>
        <v>84</v>
      </c>
    </row>
    <row r="240" spans="1:8" x14ac:dyDescent="0.2">
      <c r="A240" s="2">
        <v>3</v>
      </c>
      <c r="B240" s="2">
        <v>2021112102</v>
      </c>
      <c r="C240" s="2" t="s">
        <v>145</v>
      </c>
      <c r="D240" s="2" t="s">
        <v>15</v>
      </c>
      <c r="E240" s="2" t="s">
        <v>143</v>
      </c>
      <c r="F240" s="2">
        <v>91</v>
      </c>
      <c r="G240" s="4">
        <v>95.8</v>
      </c>
      <c r="H240" s="10">
        <f t="shared" si="3"/>
        <v>93.4</v>
      </c>
    </row>
    <row r="241" spans="1:8" x14ac:dyDescent="0.2">
      <c r="A241" s="2">
        <v>4</v>
      </c>
      <c r="B241" s="2">
        <v>2021112103</v>
      </c>
      <c r="C241" s="2" t="s">
        <v>146</v>
      </c>
      <c r="D241" s="2" t="s">
        <v>15</v>
      </c>
      <c r="E241" s="2" t="s">
        <v>143</v>
      </c>
      <c r="F241" s="2">
        <v>77</v>
      </c>
      <c r="G241" s="4">
        <v>82.2</v>
      </c>
      <c r="H241" s="10">
        <f t="shared" si="3"/>
        <v>79.599999999999994</v>
      </c>
    </row>
    <row r="242" spans="1:8" x14ac:dyDescent="0.2">
      <c r="A242" s="2">
        <v>5</v>
      </c>
      <c r="B242" s="2">
        <v>2021112104</v>
      </c>
      <c r="C242" s="2" t="s">
        <v>147</v>
      </c>
      <c r="D242" s="2" t="s">
        <v>15</v>
      </c>
      <c r="E242" s="2" t="s">
        <v>143</v>
      </c>
      <c r="F242" s="2">
        <v>79</v>
      </c>
      <c r="G242" s="4">
        <v>74.2</v>
      </c>
      <c r="H242" s="10">
        <f t="shared" si="3"/>
        <v>76.599999999999994</v>
      </c>
    </row>
    <row r="243" spans="1:8" x14ac:dyDescent="0.2">
      <c r="A243" s="2">
        <v>6</v>
      </c>
      <c r="B243" s="2">
        <v>2021112105</v>
      </c>
      <c r="C243" s="2" t="s">
        <v>148</v>
      </c>
      <c r="D243" s="2" t="s">
        <v>19</v>
      </c>
      <c r="E243" s="2" t="s">
        <v>143</v>
      </c>
      <c r="F243" s="2">
        <v>84</v>
      </c>
      <c r="G243" s="4">
        <v>96.6</v>
      </c>
      <c r="H243" s="10">
        <f t="shared" si="3"/>
        <v>90.3</v>
      </c>
    </row>
    <row r="244" spans="1:8" x14ac:dyDescent="0.2">
      <c r="A244" s="2">
        <v>7</v>
      </c>
      <c r="B244" s="2">
        <v>2021112106</v>
      </c>
      <c r="C244" s="2" t="s">
        <v>149</v>
      </c>
      <c r="D244" s="2" t="s">
        <v>15</v>
      </c>
      <c r="E244" s="2" t="s">
        <v>143</v>
      </c>
      <c r="F244" s="2">
        <v>77</v>
      </c>
      <c r="G244" s="4">
        <v>92.2</v>
      </c>
      <c r="H244" s="10">
        <f t="shared" si="3"/>
        <v>84.6</v>
      </c>
    </row>
    <row r="245" spans="1:8" x14ac:dyDescent="0.2">
      <c r="A245" s="2">
        <v>8</v>
      </c>
      <c r="B245" s="2">
        <v>2021112107</v>
      </c>
      <c r="C245" s="2" t="s">
        <v>150</v>
      </c>
      <c r="D245" s="2" t="s">
        <v>15</v>
      </c>
      <c r="E245" s="2" t="s">
        <v>143</v>
      </c>
      <c r="F245" s="2">
        <v>79</v>
      </c>
      <c r="G245" s="4">
        <v>74.8</v>
      </c>
      <c r="H245" s="10">
        <f t="shared" si="3"/>
        <v>76.900000000000006</v>
      </c>
    </row>
    <row r="246" spans="1:8" x14ac:dyDescent="0.2">
      <c r="A246" s="2">
        <v>9</v>
      </c>
      <c r="B246" s="2">
        <v>2021112108</v>
      </c>
      <c r="C246" s="2" t="s">
        <v>151</v>
      </c>
      <c r="D246" s="2" t="s">
        <v>15</v>
      </c>
      <c r="E246" s="2" t="s">
        <v>143</v>
      </c>
      <c r="F246" s="2">
        <v>83</v>
      </c>
      <c r="G246" s="4">
        <v>85</v>
      </c>
      <c r="H246" s="10">
        <f t="shared" si="3"/>
        <v>84</v>
      </c>
    </row>
    <row r="247" spans="1:8" x14ac:dyDescent="0.2">
      <c r="A247" s="2">
        <v>10</v>
      </c>
      <c r="B247" s="2">
        <v>2021112109</v>
      </c>
      <c r="C247" s="2" t="s">
        <v>152</v>
      </c>
      <c r="D247" s="2" t="s">
        <v>15</v>
      </c>
      <c r="E247" s="2" t="s">
        <v>143</v>
      </c>
      <c r="F247" s="2">
        <v>85</v>
      </c>
      <c r="G247" s="4">
        <v>89.4</v>
      </c>
      <c r="H247" s="10">
        <f t="shared" si="3"/>
        <v>87.2</v>
      </c>
    </row>
    <row r="248" spans="1:8" x14ac:dyDescent="0.2">
      <c r="A248" s="2">
        <v>11</v>
      </c>
      <c r="B248" s="2">
        <v>2021112110</v>
      </c>
      <c r="C248" s="2" t="s">
        <v>153</v>
      </c>
      <c r="D248" s="2" t="s">
        <v>15</v>
      </c>
      <c r="E248" s="2" t="s">
        <v>143</v>
      </c>
      <c r="F248" s="2">
        <v>75</v>
      </c>
      <c r="G248" s="4">
        <v>91.3</v>
      </c>
      <c r="H248" s="10">
        <f t="shared" si="3"/>
        <v>83.15</v>
      </c>
    </row>
    <row r="249" spans="1:8" x14ac:dyDescent="0.2">
      <c r="A249" s="2">
        <v>12</v>
      </c>
      <c r="B249" s="2">
        <v>2021112111</v>
      </c>
      <c r="C249" s="2" t="s">
        <v>154</v>
      </c>
      <c r="D249" s="2" t="s">
        <v>15</v>
      </c>
      <c r="E249" s="2" t="s">
        <v>143</v>
      </c>
      <c r="F249" s="2">
        <v>79</v>
      </c>
      <c r="G249" s="4">
        <v>89.6</v>
      </c>
      <c r="H249" s="10">
        <f t="shared" si="3"/>
        <v>84.3</v>
      </c>
    </row>
    <row r="250" spans="1:8" x14ac:dyDescent="0.2">
      <c r="A250" s="2">
        <v>13</v>
      </c>
      <c r="B250" s="2">
        <v>2021112112</v>
      </c>
      <c r="C250" s="2" t="s">
        <v>155</v>
      </c>
      <c r="D250" s="2" t="s">
        <v>15</v>
      </c>
      <c r="E250" s="2" t="s">
        <v>143</v>
      </c>
      <c r="F250" s="2">
        <v>81</v>
      </c>
      <c r="G250" s="4">
        <v>71.400000000000006</v>
      </c>
      <c r="H250" s="10">
        <f t="shared" si="3"/>
        <v>76.2</v>
      </c>
    </row>
    <row r="251" spans="1:8" x14ac:dyDescent="0.2">
      <c r="A251" s="2">
        <v>14</v>
      </c>
      <c r="B251" s="2">
        <v>2021112113</v>
      </c>
      <c r="C251" s="2" t="s">
        <v>156</v>
      </c>
      <c r="D251" s="2" t="s">
        <v>15</v>
      </c>
      <c r="E251" s="2" t="s">
        <v>143</v>
      </c>
      <c r="F251" s="2">
        <v>80</v>
      </c>
      <c r="G251" s="4">
        <v>95.6</v>
      </c>
      <c r="H251" s="10">
        <f t="shared" si="3"/>
        <v>87.8</v>
      </c>
    </row>
    <row r="252" spans="1:8" x14ac:dyDescent="0.2">
      <c r="A252" s="2">
        <v>15</v>
      </c>
      <c r="B252" s="2">
        <v>2021112114</v>
      </c>
      <c r="C252" s="2" t="s">
        <v>157</v>
      </c>
      <c r="D252" s="2" t="s">
        <v>15</v>
      </c>
      <c r="E252" s="2" t="s">
        <v>143</v>
      </c>
      <c r="F252" s="2">
        <v>67</v>
      </c>
      <c r="G252" s="4">
        <v>90</v>
      </c>
      <c r="H252" s="10">
        <f t="shared" si="3"/>
        <v>78.5</v>
      </c>
    </row>
    <row r="253" spans="1:8" x14ac:dyDescent="0.2">
      <c r="A253" s="2">
        <v>16</v>
      </c>
      <c r="B253" s="2">
        <v>2021112115</v>
      </c>
      <c r="C253" s="2" t="s">
        <v>158</v>
      </c>
      <c r="D253" s="2" t="s">
        <v>15</v>
      </c>
      <c r="E253" s="2" t="s">
        <v>143</v>
      </c>
      <c r="F253" s="2">
        <v>90</v>
      </c>
      <c r="G253" s="4">
        <v>92.2</v>
      </c>
      <c r="H253" s="10">
        <f t="shared" si="3"/>
        <v>91.1</v>
      </c>
    </row>
    <row r="254" spans="1:8" x14ac:dyDescent="0.2">
      <c r="A254" s="2">
        <v>17</v>
      </c>
      <c r="B254" s="2">
        <v>2021112118</v>
      </c>
      <c r="C254" s="2" t="s">
        <v>159</v>
      </c>
      <c r="D254" s="2" t="s">
        <v>15</v>
      </c>
      <c r="E254" s="2" t="s">
        <v>143</v>
      </c>
      <c r="F254" s="2">
        <v>90</v>
      </c>
      <c r="G254" s="4">
        <v>85.2</v>
      </c>
      <c r="H254" s="10">
        <f t="shared" si="3"/>
        <v>87.6</v>
      </c>
    </row>
    <row r="255" spans="1:8" x14ac:dyDescent="0.2">
      <c r="A255" s="2">
        <v>18</v>
      </c>
      <c r="B255" s="2">
        <v>2021112119</v>
      </c>
      <c r="C255" s="2" t="s">
        <v>160</v>
      </c>
      <c r="D255" s="2" t="s">
        <v>15</v>
      </c>
      <c r="E255" s="2" t="s">
        <v>143</v>
      </c>
      <c r="F255" s="2">
        <v>62</v>
      </c>
      <c r="G255" s="4">
        <v>67.599999999999994</v>
      </c>
      <c r="H255" s="10">
        <f t="shared" si="3"/>
        <v>64.8</v>
      </c>
    </row>
    <row r="256" spans="1:8" x14ac:dyDescent="0.2">
      <c r="A256" s="2">
        <v>19</v>
      </c>
      <c r="B256" s="2">
        <v>2021112120</v>
      </c>
      <c r="C256" s="2" t="s">
        <v>161</v>
      </c>
      <c r="D256" s="2" t="s">
        <v>15</v>
      </c>
      <c r="E256" s="2" t="s">
        <v>143</v>
      </c>
      <c r="F256" s="2">
        <v>81</v>
      </c>
      <c r="G256" s="4">
        <v>88.8</v>
      </c>
      <c r="H256" s="10">
        <f t="shared" si="3"/>
        <v>84.9</v>
      </c>
    </row>
    <row r="257" spans="1:8" x14ac:dyDescent="0.2">
      <c r="A257" s="2">
        <v>20</v>
      </c>
      <c r="B257" s="2">
        <v>2021112121</v>
      </c>
      <c r="C257" s="2" t="s">
        <v>162</v>
      </c>
      <c r="D257" s="2" t="s">
        <v>15</v>
      </c>
      <c r="E257" s="2" t="s">
        <v>143</v>
      </c>
      <c r="F257" s="2">
        <v>79</v>
      </c>
      <c r="G257" s="4">
        <v>85</v>
      </c>
      <c r="H257" s="10">
        <f t="shared" si="3"/>
        <v>82</v>
      </c>
    </row>
    <row r="258" spans="1:8" x14ac:dyDescent="0.2">
      <c r="A258" s="2">
        <v>21</v>
      </c>
      <c r="B258" s="2">
        <v>2021112122</v>
      </c>
      <c r="C258" s="2" t="s">
        <v>163</v>
      </c>
      <c r="D258" s="2" t="s">
        <v>15</v>
      </c>
      <c r="E258" s="2" t="s">
        <v>143</v>
      </c>
      <c r="F258" s="2">
        <v>94</v>
      </c>
      <c r="G258" s="4">
        <v>94</v>
      </c>
      <c r="H258" s="10">
        <f t="shared" si="3"/>
        <v>94</v>
      </c>
    </row>
    <row r="259" spans="1:8" x14ac:dyDescent="0.2">
      <c r="A259" s="2">
        <v>22</v>
      </c>
      <c r="B259" s="2">
        <v>2021112123</v>
      </c>
      <c r="C259" s="2" t="s">
        <v>164</v>
      </c>
      <c r="D259" s="2" t="s">
        <v>15</v>
      </c>
      <c r="E259" s="2" t="s">
        <v>143</v>
      </c>
      <c r="F259" s="2">
        <v>80</v>
      </c>
      <c r="G259" s="4">
        <v>89.2</v>
      </c>
      <c r="H259" s="10">
        <f t="shared" ref="H259:H322" si="4">AVERAGE(F259:G259)</f>
        <v>84.6</v>
      </c>
    </row>
    <row r="260" spans="1:8" x14ac:dyDescent="0.2">
      <c r="A260" s="2">
        <v>23</v>
      </c>
      <c r="B260" s="2">
        <v>2021112124</v>
      </c>
      <c r="C260" s="2" t="s">
        <v>165</v>
      </c>
      <c r="D260" s="2" t="s">
        <v>15</v>
      </c>
      <c r="E260" s="2" t="s">
        <v>143</v>
      </c>
      <c r="F260" s="2">
        <v>91</v>
      </c>
      <c r="G260" s="4">
        <v>90.5</v>
      </c>
      <c r="H260" s="10">
        <f t="shared" si="4"/>
        <v>90.75</v>
      </c>
    </row>
    <row r="261" spans="1:8" x14ac:dyDescent="0.2">
      <c r="A261" s="2">
        <v>24</v>
      </c>
      <c r="B261" s="2">
        <v>2021112125</v>
      </c>
      <c r="C261" s="2" t="s">
        <v>166</v>
      </c>
      <c r="D261" s="2" t="s">
        <v>19</v>
      </c>
      <c r="E261" s="2" t="s">
        <v>143</v>
      </c>
      <c r="F261" s="2">
        <v>93</v>
      </c>
      <c r="G261" s="4">
        <v>97.8</v>
      </c>
      <c r="H261" s="10">
        <f t="shared" si="4"/>
        <v>95.4</v>
      </c>
    </row>
    <row r="262" spans="1:8" x14ac:dyDescent="0.2">
      <c r="A262" s="2">
        <v>25</v>
      </c>
      <c r="B262" s="2">
        <v>2021112126</v>
      </c>
      <c r="C262" s="2" t="s">
        <v>167</v>
      </c>
      <c r="D262" s="2" t="s">
        <v>15</v>
      </c>
      <c r="E262" s="2" t="s">
        <v>143</v>
      </c>
      <c r="F262" s="2">
        <v>89</v>
      </c>
      <c r="G262" s="4">
        <v>94.6</v>
      </c>
      <c r="H262" s="10">
        <f t="shared" si="4"/>
        <v>91.8</v>
      </c>
    </row>
    <row r="263" spans="1:8" x14ac:dyDescent="0.2">
      <c r="A263" s="2">
        <v>26</v>
      </c>
      <c r="B263" s="2">
        <v>2021112127</v>
      </c>
      <c r="C263" s="2" t="s">
        <v>168</v>
      </c>
      <c r="D263" s="2" t="s">
        <v>15</v>
      </c>
      <c r="E263" s="2" t="s">
        <v>143</v>
      </c>
      <c r="F263" s="2">
        <v>78</v>
      </c>
      <c r="G263" s="4">
        <v>88</v>
      </c>
      <c r="H263" s="10">
        <f t="shared" si="4"/>
        <v>83</v>
      </c>
    </row>
    <row r="264" spans="1:8" x14ac:dyDescent="0.2">
      <c r="A264" s="2">
        <v>27</v>
      </c>
      <c r="B264" s="2">
        <v>2021112128</v>
      </c>
      <c r="C264" s="2" t="s">
        <v>169</v>
      </c>
      <c r="D264" s="2" t="s">
        <v>15</v>
      </c>
      <c r="E264" s="2" t="s">
        <v>143</v>
      </c>
      <c r="F264" s="2">
        <v>78</v>
      </c>
      <c r="G264" s="4">
        <v>85.4</v>
      </c>
      <c r="H264" s="10">
        <f t="shared" si="4"/>
        <v>81.7</v>
      </c>
    </row>
    <row r="265" spans="1:8" x14ac:dyDescent="0.2">
      <c r="A265" s="2">
        <v>28</v>
      </c>
      <c r="B265" s="2">
        <v>2021112129</v>
      </c>
      <c r="C265" s="2" t="s">
        <v>170</v>
      </c>
      <c r="D265" s="2" t="s">
        <v>15</v>
      </c>
      <c r="E265" s="2" t="s">
        <v>143</v>
      </c>
      <c r="F265" s="2">
        <v>87</v>
      </c>
      <c r="G265" s="4">
        <v>87.4</v>
      </c>
      <c r="H265" s="10">
        <f t="shared" si="4"/>
        <v>87.2</v>
      </c>
    </row>
    <row r="266" spans="1:8" x14ac:dyDescent="0.2">
      <c r="A266" s="2">
        <v>29</v>
      </c>
      <c r="B266" s="2">
        <v>2021112130</v>
      </c>
      <c r="C266" s="2" t="s">
        <v>171</v>
      </c>
      <c r="D266" s="2" t="s">
        <v>15</v>
      </c>
      <c r="E266" s="2" t="s">
        <v>143</v>
      </c>
      <c r="F266" s="2">
        <v>85</v>
      </c>
      <c r="G266" s="4">
        <v>93</v>
      </c>
      <c r="H266" s="10">
        <f t="shared" si="4"/>
        <v>89</v>
      </c>
    </row>
    <row r="267" spans="1:8" x14ac:dyDescent="0.2">
      <c r="A267" s="6">
        <v>1</v>
      </c>
      <c r="B267" s="6">
        <v>2021112131</v>
      </c>
      <c r="C267" s="6" t="s">
        <v>202</v>
      </c>
      <c r="D267" s="6" t="s">
        <v>15</v>
      </c>
      <c r="E267" s="6" t="s">
        <v>203</v>
      </c>
      <c r="F267" s="6">
        <v>66</v>
      </c>
      <c r="G267" s="7">
        <v>86</v>
      </c>
      <c r="H267" s="12">
        <f t="shared" si="4"/>
        <v>76</v>
      </c>
    </row>
    <row r="268" spans="1:8" x14ac:dyDescent="0.2">
      <c r="A268" s="6">
        <v>2</v>
      </c>
      <c r="B268" s="6">
        <v>2021112132</v>
      </c>
      <c r="C268" s="6" t="s">
        <v>204</v>
      </c>
      <c r="D268" s="6" t="s">
        <v>15</v>
      </c>
      <c r="E268" s="6" t="s">
        <v>203</v>
      </c>
      <c r="F268" s="6">
        <v>81</v>
      </c>
      <c r="G268" s="7">
        <v>92</v>
      </c>
      <c r="H268" s="12">
        <f t="shared" si="4"/>
        <v>86.5</v>
      </c>
    </row>
    <row r="269" spans="1:8" x14ac:dyDescent="0.2">
      <c r="A269" s="6">
        <v>3</v>
      </c>
      <c r="B269" s="6">
        <v>2021112133</v>
      </c>
      <c r="C269" s="6" t="s">
        <v>205</v>
      </c>
      <c r="D269" s="6" t="s">
        <v>15</v>
      </c>
      <c r="E269" s="6" t="s">
        <v>203</v>
      </c>
      <c r="F269" s="6">
        <v>81</v>
      </c>
      <c r="G269" s="7">
        <v>90.6</v>
      </c>
      <c r="H269" s="12">
        <f t="shared" si="4"/>
        <v>85.8</v>
      </c>
    </row>
    <row r="270" spans="1:8" x14ac:dyDescent="0.2">
      <c r="A270" s="6">
        <v>4</v>
      </c>
      <c r="B270" s="6">
        <v>2021112134</v>
      </c>
      <c r="C270" s="6" t="s">
        <v>206</v>
      </c>
      <c r="D270" s="6" t="s">
        <v>15</v>
      </c>
      <c r="E270" s="6" t="s">
        <v>203</v>
      </c>
      <c r="F270" s="6">
        <v>70</v>
      </c>
      <c r="G270" s="7">
        <v>60.3</v>
      </c>
      <c r="H270" s="12">
        <f t="shared" si="4"/>
        <v>65.150000000000006</v>
      </c>
    </row>
    <row r="271" spans="1:8" x14ac:dyDescent="0.2">
      <c r="A271" s="6">
        <v>5</v>
      </c>
      <c r="B271" s="6">
        <v>2021112135</v>
      </c>
      <c r="C271" s="6" t="s">
        <v>207</v>
      </c>
      <c r="D271" s="6" t="s">
        <v>15</v>
      </c>
      <c r="E271" s="6" t="s">
        <v>203</v>
      </c>
      <c r="F271" s="6">
        <v>78</v>
      </c>
      <c r="G271" s="7">
        <v>86.4</v>
      </c>
      <c r="H271" s="12">
        <f t="shared" si="4"/>
        <v>82.2</v>
      </c>
    </row>
    <row r="272" spans="1:8" x14ac:dyDescent="0.2">
      <c r="A272" s="6">
        <v>6</v>
      </c>
      <c r="B272" s="6">
        <v>2021112137</v>
      </c>
      <c r="C272" s="6" t="s">
        <v>208</v>
      </c>
      <c r="D272" s="6" t="s">
        <v>19</v>
      </c>
      <c r="E272" s="6" t="s">
        <v>203</v>
      </c>
      <c r="F272" s="6">
        <v>85</v>
      </c>
      <c r="G272" s="7">
        <v>94.4</v>
      </c>
      <c r="H272" s="12">
        <f t="shared" si="4"/>
        <v>89.7</v>
      </c>
    </row>
    <row r="273" spans="1:8" x14ac:dyDescent="0.2">
      <c r="A273" s="6">
        <v>7</v>
      </c>
      <c r="B273" s="6">
        <v>2021112138</v>
      </c>
      <c r="C273" s="6" t="s">
        <v>209</v>
      </c>
      <c r="D273" s="6" t="s">
        <v>15</v>
      </c>
      <c r="E273" s="6" t="s">
        <v>203</v>
      </c>
      <c r="F273" s="6">
        <v>70</v>
      </c>
      <c r="G273" s="7">
        <v>81.400000000000006</v>
      </c>
      <c r="H273" s="12">
        <f t="shared" si="4"/>
        <v>75.7</v>
      </c>
    </row>
    <row r="274" spans="1:8" x14ac:dyDescent="0.2">
      <c r="A274" s="6">
        <v>8</v>
      </c>
      <c r="B274" s="6">
        <v>2021112139</v>
      </c>
      <c r="C274" s="6" t="s">
        <v>210</v>
      </c>
      <c r="D274" s="6" t="s">
        <v>15</v>
      </c>
      <c r="E274" s="6" t="s">
        <v>203</v>
      </c>
      <c r="F274" s="6">
        <v>93</v>
      </c>
      <c r="G274" s="7">
        <v>95.6</v>
      </c>
      <c r="H274" s="12">
        <f t="shared" si="4"/>
        <v>94.3</v>
      </c>
    </row>
    <row r="275" spans="1:8" x14ac:dyDescent="0.2">
      <c r="A275" s="6">
        <v>9</v>
      </c>
      <c r="B275" s="6">
        <v>2021112140</v>
      </c>
      <c r="C275" s="6" t="s">
        <v>211</v>
      </c>
      <c r="D275" s="6" t="s">
        <v>15</v>
      </c>
      <c r="E275" s="6" t="s">
        <v>203</v>
      </c>
      <c r="F275" s="6">
        <v>81</v>
      </c>
      <c r="G275" s="7">
        <v>92</v>
      </c>
      <c r="H275" s="12">
        <f t="shared" si="4"/>
        <v>86.5</v>
      </c>
    </row>
    <row r="276" spans="1:8" x14ac:dyDescent="0.2">
      <c r="A276" s="6">
        <v>10</v>
      </c>
      <c r="B276" s="6">
        <v>2021112141</v>
      </c>
      <c r="C276" s="6" t="s">
        <v>212</v>
      </c>
      <c r="D276" s="6" t="s">
        <v>15</v>
      </c>
      <c r="E276" s="6" t="s">
        <v>203</v>
      </c>
      <c r="F276" s="6">
        <v>63</v>
      </c>
      <c r="G276" s="7">
        <v>90</v>
      </c>
      <c r="H276" s="12">
        <f t="shared" si="4"/>
        <v>76.5</v>
      </c>
    </row>
    <row r="277" spans="1:8" x14ac:dyDescent="0.2">
      <c r="A277" s="6">
        <v>11</v>
      </c>
      <c r="B277" s="6">
        <v>2021112142</v>
      </c>
      <c r="C277" s="6" t="s">
        <v>213</v>
      </c>
      <c r="D277" s="6" t="s">
        <v>15</v>
      </c>
      <c r="E277" s="6" t="s">
        <v>203</v>
      </c>
      <c r="F277" s="6">
        <v>80</v>
      </c>
      <c r="G277" s="7">
        <v>92.6</v>
      </c>
      <c r="H277" s="12">
        <f t="shared" si="4"/>
        <v>86.3</v>
      </c>
    </row>
    <row r="278" spans="1:8" x14ac:dyDescent="0.2">
      <c r="A278" s="6">
        <v>12</v>
      </c>
      <c r="B278" s="6">
        <v>2021112143</v>
      </c>
      <c r="C278" s="6" t="s">
        <v>214</v>
      </c>
      <c r="D278" s="6" t="s">
        <v>15</v>
      </c>
      <c r="E278" s="6" t="s">
        <v>203</v>
      </c>
      <c r="F278" s="6">
        <v>82</v>
      </c>
      <c r="G278" s="7">
        <v>93.4</v>
      </c>
      <c r="H278" s="12">
        <f t="shared" si="4"/>
        <v>87.7</v>
      </c>
    </row>
    <row r="279" spans="1:8" x14ac:dyDescent="0.2">
      <c r="A279" s="6">
        <v>13</v>
      </c>
      <c r="B279" s="6">
        <v>2021112144</v>
      </c>
      <c r="C279" s="6" t="s">
        <v>215</v>
      </c>
      <c r="D279" s="6" t="s">
        <v>15</v>
      </c>
      <c r="E279" s="6" t="s">
        <v>203</v>
      </c>
      <c r="F279" s="6">
        <v>89</v>
      </c>
      <c r="G279" s="7">
        <v>84</v>
      </c>
      <c r="H279" s="12">
        <f t="shared" si="4"/>
        <v>86.5</v>
      </c>
    </row>
    <row r="280" spans="1:8" x14ac:dyDescent="0.2">
      <c r="A280" s="6">
        <v>14</v>
      </c>
      <c r="B280" s="6">
        <v>2021112145</v>
      </c>
      <c r="C280" s="6" t="s">
        <v>216</v>
      </c>
      <c r="D280" s="6" t="s">
        <v>15</v>
      </c>
      <c r="E280" s="6" t="s">
        <v>203</v>
      </c>
      <c r="F280" s="6">
        <v>62</v>
      </c>
      <c r="G280" s="7">
        <v>66</v>
      </c>
      <c r="H280" s="12">
        <f t="shared" si="4"/>
        <v>64</v>
      </c>
    </row>
    <row r="281" spans="1:8" x14ac:dyDescent="0.2">
      <c r="A281" s="6">
        <v>15</v>
      </c>
      <c r="B281" s="6">
        <v>2021112146</v>
      </c>
      <c r="C281" s="6" t="s">
        <v>217</v>
      </c>
      <c r="D281" s="6" t="s">
        <v>15</v>
      </c>
      <c r="E281" s="6" t="s">
        <v>203</v>
      </c>
      <c r="F281" s="6">
        <v>70</v>
      </c>
      <c r="G281" s="7">
        <v>82.2</v>
      </c>
      <c r="H281" s="12">
        <f t="shared" si="4"/>
        <v>76.099999999999994</v>
      </c>
    </row>
    <row r="282" spans="1:8" x14ac:dyDescent="0.2">
      <c r="A282" s="6">
        <v>16</v>
      </c>
      <c r="B282" s="6">
        <v>2021112147</v>
      </c>
      <c r="C282" s="6" t="s">
        <v>218</v>
      </c>
      <c r="D282" s="6" t="s">
        <v>15</v>
      </c>
      <c r="E282" s="6" t="s">
        <v>203</v>
      </c>
      <c r="F282" s="6">
        <v>89</v>
      </c>
      <c r="G282" s="7">
        <v>93.8</v>
      </c>
      <c r="H282" s="12">
        <f t="shared" si="4"/>
        <v>91.4</v>
      </c>
    </row>
    <row r="283" spans="1:8" x14ac:dyDescent="0.2">
      <c r="A283" s="6">
        <v>17</v>
      </c>
      <c r="B283" s="6">
        <v>2021112148</v>
      </c>
      <c r="C283" s="6" t="s">
        <v>219</v>
      </c>
      <c r="D283" s="6" t="s">
        <v>19</v>
      </c>
      <c r="E283" s="6" t="s">
        <v>203</v>
      </c>
      <c r="F283" s="6">
        <v>76</v>
      </c>
      <c r="G283" s="7">
        <v>94</v>
      </c>
      <c r="H283" s="12">
        <f t="shared" si="4"/>
        <v>85</v>
      </c>
    </row>
    <row r="284" spans="1:8" x14ac:dyDescent="0.2">
      <c r="A284" s="6">
        <v>18</v>
      </c>
      <c r="B284" s="6">
        <v>2021112150</v>
      </c>
      <c r="C284" s="6" t="s">
        <v>220</v>
      </c>
      <c r="D284" s="6" t="s">
        <v>15</v>
      </c>
      <c r="E284" s="6" t="s">
        <v>203</v>
      </c>
      <c r="F284" s="6">
        <v>82</v>
      </c>
      <c r="G284" s="7">
        <v>92.4</v>
      </c>
      <c r="H284" s="12">
        <f t="shared" si="4"/>
        <v>87.2</v>
      </c>
    </row>
    <row r="285" spans="1:8" x14ac:dyDescent="0.2">
      <c r="A285" s="6">
        <v>19</v>
      </c>
      <c r="B285" s="6">
        <v>2021112151</v>
      </c>
      <c r="C285" s="6" t="s">
        <v>221</v>
      </c>
      <c r="D285" s="6" t="s">
        <v>15</v>
      </c>
      <c r="E285" s="6" t="s">
        <v>203</v>
      </c>
      <c r="F285" s="6">
        <v>95</v>
      </c>
      <c r="G285" s="7">
        <v>99.4</v>
      </c>
      <c r="H285" s="12">
        <f t="shared" si="4"/>
        <v>97.2</v>
      </c>
    </row>
    <row r="286" spans="1:8" x14ac:dyDescent="0.2">
      <c r="A286" s="6">
        <v>20</v>
      </c>
      <c r="B286" s="6">
        <v>2021112152</v>
      </c>
      <c r="C286" s="6" t="s">
        <v>222</v>
      </c>
      <c r="D286" s="6" t="s">
        <v>15</v>
      </c>
      <c r="E286" s="6" t="s">
        <v>203</v>
      </c>
      <c r="F286" s="6">
        <v>78</v>
      </c>
      <c r="G286" s="7">
        <v>86.4</v>
      </c>
      <c r="H286" s="12">
        <f t="shared" si="4"/>
        <v>82.2</v>
      </c>
    </row>
    <row r="287" spans="1:8" x14ac:dyDescent="0.2">
      <c r="A287" s="6">
        <v>21</v>
      </c>
      <c r="B287" s="6">
        <v>2021112153</v>
      </c>
      <c r="C287" s="6" t="s">
        <v>223</v>
      </c>
      <c r="D287" s="6" t="s">
        <v>15</v>
      </c>
      <c r="E287" s="6" t="s">
        <v>203</v>
      </c>
      <c r="F287" s="6">
        <v>70</v>
      </c>
      <c r="G287" s="7">
        <v>92.6</v>
      </c>
      <c r="H287" s="12">
        <f t="shared" si="4"/>
        <v>81.3</v>
      </c>
    </row>
    <row r="288" spans="1:8" x14ac:dyDescent="0.2">
      <c r="A288" s="6">
        <v>22</v>
      </c>
      <c r="B288" s="6">
        <v>2021112154</v>
      </c>
      <c r="C288" s="6" t="s">
        <v>224</v>
      </c>
      <c r="D288" s="6" t="s">
        <v>15</v>
      </c>
      <c r="E288" s="6" t="s">
        <v>203</v>
      </c>
      <c r="F288" s="6">
        <v>76</v>
      </c>
      <c r="G288" s="7">
        <v>88</v>
      </c>
      <c r="H288" s="12">
        <f t="shared" si="4"/>
        <v>82</v>
      </c>
    </row>
    <row r="289" spans="1:8" x14ac:dyDescent="0.2">
      <c r="A289" s="6">
        <v>23</v>
      </c>
      <c r="B289" s="6">
        <v>2021112155</v>
      </c>
      <c r="C289" s="6" t="s">
        <v>225</v>
      </c>
      <c r="D289" s="6" t="s">
        <v>15</v>
      </c>
      <c r="E289" s="6" t="s">
        <v>203</v>
      </c>
      <c r="F289" s="6">
        <v>85</v>
      </c>
      <c r="G289" s="7">
        <v>96.6</v>
      </c>
      <c r="H289" s="12">
        <f t="shared" si="4"/>
        <v>90.8</v>
      </c>
    </row>
    <row r="290" spans="1:8" x14ac:dyDescent="0.2">
      <c r="A290" s="6">
        <v>24</v>
      </c>
      <c r="B290" s="6">
        <v>2021112156</v>
      </c>
      <c r="C290" s="6" t="s">
        <v>226</v>
      </c>
      <c r="D290" s="6" t="s">
        <v>15</v>
      </c>
      <c r="E290" s="6" t="s">
        <v>203</v>
      </c>
      <c r="F290" s="6">
        <v>77</v>
      </c>
      <c r="G290" s="7">
        <v>89</v>
      </c>
      <c r="H290" s="12">
        <f t="shared" si="4"/>
        <v>83</v>
      </c>
    </row>
    <row r="291" spans="1:8" x14ac:dyDescent="0.2">
      <c r="A291" s="6">
        <v>25</v>
      </c>
      <c r="B291" s="6">
        <v>2021112158</v>
      </c>
      <c r="C291" s="6" t="s">
        <v>227</v>
      </c>
      <c r="D291" s="6" t="s">
        <v>15</v>
      </c>
      <c r="E291" s="6" t="s">
        <v>203</v>
      </c>
      <c r="F291" s="6">
        <v>84</v>
      </c>
      <c r="G291" s="7">
        <v>85.8</v>
      </c>
      <c r="H291" s="12">
        <f t="shared" si="4"/>
        <v>84.9</v>
      </c>
    </row>
    <row r="292" spans="1:8" x14ac:dyDescent="0.2">
      <c r="A292" s="6">
        <v>26</v>
      </c>
      <c r="B292" s="6">
        <v>2021112159</v>
      </c>
      <c r="C292" s="6" t="s">
        <v>228</v>
      </c>
      <c r="D292" s="6" t="s">
        <v>15</v>
      </c>
      <c r="E292" s="6" t="s">
        <v>203</v>
      </c>
      <c r="F292" s="6">
        <v>87</v>
      </c>
      <c r="G292" s="7">
        <v>97</v>
      </c>
      <c r="H292" s="12">
        <f t="shared" si="4"/>
        <v>92</v>
      </c>
    </row>
    <row r="293" spans="1:8" x14ac:dyDescent="0.2">
      <c r="A293" s="6">
        <v>27</v>
      </c>
      <c r="B293" s="6">
        <v>2021112160</v>
      </c>
      <c r="C293" s="6" t="s">
        <v>229</v>
      </c>
      <c r="D293" s="6" t="s">
        <v>15</v>
      </c>
      <c r="E293" s="6" t="s">
        <v>203</v>
      </c>
      <c r="F293" s="6">
        <v>83</v>
      </c>
      <c r="G293" s="7">
        <v>91</v>
      </c>
      <c r="H293" s="12">
        <f t="shared" si="4"/>
        <v>87</v>
      </c>
    </row>
    <row r="294" spans="1:8" x14ac:dyDescent="0.2">
      <c r="A294" s="6">
        <v>28</v>
      </c>
      <c r="B294" s="6">
        <v>2021112161</v>
      </c>
      <c r="C294" s="6" t="s">
        <v>230</v>
      </c>
      <c r="D294" s="6" t="s">
        <v>15</v>
      </c>
      <c r="E294" s="6" t="s">
        <v>203</v>
      </c>
      <c r="F294" s="6">
        <v>77</v>
      </c>
      <c r="G294" s="7">
        <v>96</v>
      </c>
      <c r="H294" s="12">
        <f t="shared" si="4"/>
        <v>86.5</v>
      </c>
    </row>
    <row r="295" spans="1:8" x14ac:dyDescent="0.2">
      <c r="A295" s="2">
        <v>1</v>
      </c>
      <c r="B295" s="2">
        <v>2021112163</v>
      </c>
      <c r="C295" s="2" t="s">
        <v>172</v>
      </c>
      <c r="D295" s="2" t="s">
        <v>15</v>
      </c>
      <c r="E295" s="2" t="s">
        <v>173</v>
      </c>
      <c r="F295" s="2">
        <v>89</v>
      </c>
      <c r="G295" s="4">
        <v>94.4</v>
      </c>
      <c r="H295" s="10">
        <f t="shared" si="4"/>
        <v>91.7</v>
      </c>
    </row>
    <row r="296" spans="1:8" x14ac:dyDescent="0.2">
      <c r="A296" s="2">
        <v>2</v>
      </c>
      <c r="B296" s="2">
        <v>2021112164</v>
      </c>
      <c r="C296" s="2" t="s">
        <v>174</v>
      </c>
      <c r="D296" s="2" t="s">
        <v>15</v>
      </c>
      <c r="E296" s="2" t="s">
        <v>173</v>
      </c>
      <c r="F296" s="2">
        <v>84</v>
      </c>
      <c r="G296" s="4">
        <v>60.2</v>
      </c>
      <c r="H296" s="10">
        <f t="shared" si="4"/>
        <v>72.099999999999994</v>
      </c>
    </row>
    <row r="297" spans="1:8" x14ac:dyDescent="0.2">
      <c r="A297" s="2">
        <v>3</v>
      </c>
      <c r="B297" s="2">
        <v>2021112165</v>
      </c>
      <c r="C297" s="2" t="s">
        <v>175</v>
      </c>
      <c r="D297" s="2" t="s">
        <v>15</v>
      </c>
      <c r="E297" s="2" t="s">
        <v>173</v>
      </c>
      <c r="F297" s="2">
        <v>77</v>
      </c>
      <c r="G297" s="4">
        <v>86.2</v>
      </c>
      <c r="H297" s="10">
        <f t="shared" si="4"/>
        <v>81.599999999999994</v>
      </c>
    </row>
    <row r="298" spans="1:8" x14ac:dyDescent="0.2">
      <c r="A298" s="2">
        <v>4</v>
      </c>
      <c r="B298" s="2">
        <v>2021112166</v>
      </c>
      <c r="C298" s="2" t="s">
        <v>176</v>
      </c>
      <c r="D298" s="2" t="s">
        <v>15</v>
      </c>
      <c r="E298" s="2" t="s">
        <v>173</v>
      </c>
      <c r="F298" s="2">
        <v>80</v>
      </c>
      <c r="G298" s="4">
        <v>91</v>
      </c>
      <c r="H298" s="10">
        <f t="shared" si="4"/>
        <v>85.5</v>
      </c>
    </row>
    <row r="299" spans="1:8" x14ac:dyDescent="0.2">
      <c r="A299" s="2">
        <v>5</v>
      </c>
      <c r="B299" s="2">
        <v>2021112167</v>
      </c>
      <c r="C299" s="2" t="s">
        <v>177</v>
      </c>
      <c r="D299" s="2" t="s">
        <v>15</v>
      </c>
      <c r="E299" s="2" t="s">
        <v>173</v>
      </c>
      <c r="F299" s="2">
        <v>82</v>
      </c>
      <c r="G299" s="4">
        <v>87</v>
      </c>
      <c r="H299" s="10">
        <f t="shared" si="4"/>
        <v>84.5</v>
      </c>
    </row>
    <row r="300" spans="1:8" x14ac:dyDescent="0.2">
      <c r="A300" s="2">
        <v>6</v>
      </c>
      <c r="B300" s="2">
        <v>2021112168</v>
      </c>
      <c r="C300" s="2" t="s">
        <v>178</v>
      </c>
      <c r="D300" s="2" t="s">
        <v>15</v>
      </c>
      <c r="E300" s="2" t="s">
        <v>173</v>
      </c>
      <c r="F300" s="2">
        <v>72</v>
      </c>
      <c r="G300" s="4">
        <v>69.2</v>
      </c>
      <c r="H300" s="10">
        <f t="shared" si="4"/>
        <v>70.599999999999994</v>
      </c>
    </row>
    <row r="301" spans="1:8" x14ac:dyDescent="0.2">
      <c r="A301" s="2">
        <v>7</v>
      </c>
      <c r="B301" s="2">
        <v>2021112169</v>
      </c>
      <c r="C301" s="2" t="s">
        <v>179</v>
      </c>
      <c r="D301" s="2" t="s">
        <v>19</v>
      </c>
      <c r="E301" s="2" t="s">
        <v>173</v>
      </c>
      <c r="F301" s="2">
        <v>84</v>
      </c>
      <c r="G301" s="4">
        <v>83.6</v>
      </c>
      <c r="H301" s="10">
        <f t="shared" si="4"/>
        <v>83.8</v>
      </c>
    </row>
    <row r="302" spans="1:8" x14ac:dyDescent="0.2">
      <c r="A302" s="2">
        <v>8</v>
      </c>
      <c r="B302" s="2">
        <v>2021112170</v>
      </c>
      <c r="C302" s="2" t="s">
        <v>180</v>
      </c>
      <c r="D302" s="2" t="s">
        <v>15</v>
      </c>
      <c r="E302" s="2" t="s">
        <v>173</v>
      </c>
      <c r="F302" s="2">
        <v>82</v>
      </c>
      <c r="G302" s="4">
        <v>91.4</v>
      </c>
      <c r="H302" s="10">
        <f t="shared" si="4"/>
        <v>86.7</v>
      </c>
    </row>
    <row r="303" spans="1:8" x14ac:dyDescent="0.2">
      <c r="A303" s="2">
        <v>9</v>
      </c>
      <c r="B303" s="2">
        <v>2021112171</v>
      </c>
      <c r="C303" s="2" t="s">
        <v>181</v>
      </c>
      <c r="D303" s="2" t="s">
        <v>15</v>
      </c>
      <c r="E303" s="2" t="s">
        <v>173</v>
      </c>
      <c r="F303" s="2">
        <v>80</v>
      </c>
      <c r="G303" s="4">
        <v>92.2</v>
      </c>
      <c r="H303" s="10">
        <f t="shared" si="4"/>
        <v>86.1</v>
      </c>
    </row>
    <row r="304" spans="1:8" x14ac:dyDescent="0.2">
      <c r="A304" s="2">
        <v>10</v>
      </c>
      <c r="B304" s="2">
        <v>2021112172</v>
      </c>
      <c r="C304" s="2" t="s">
        <v>182</v>
      </c>
      <c r="D304" s="2" t="s">
        <v>15</v>
      </c>
      <c r="E304" s="2" t="s">
        <v>173</v>
      </c>
      <c r="F304" s="2">
        <v>93</v>
      </c>
      <c r="G304" s="4">
        <v>86.8</v>
      </c>
      <c r="H304" s="10">
        <f t="shared" si="4"/>
        <v>89.9</v>
      </c>
    </row>
    <row r="305" spans="1:8" x14ac:dyDescent="0.2">
      <c r="A305" s="2">
        <v>11</v>
      </c>
      <c r="B305" s="2">
        <v>2021112173</v>
      </c>
      <c r="C305" s="2" t="s">
        <v>183</v>
      </c>
      <c r="D305" s="2" t="s">
        <v>15</v>
      </c>
      <c r="E305" s="2" t="s">
        <v>173</v>
      </c>
      <c r="F305" s="2">
        <v>64</v>
      </c>
      <c r="G305" s="4">
        <v>78</v>
      </c>
      <c r="H305" s="10">
        <f t="shared" si="4"/>
        <v>71</v>
      </c>
    </row>
    <row r="306" spans="1:8" x14ac:dyDescent="0.2">
      <c r="A306" s="2">
        <v>12</v>
      </c>
      <c r="B306" s="2">
        <v>2021112174</v>
      </c>
      <c r="C306" s="2" t="s">
        <v>184</v>
      </c>
      <c r="D306" s="2" t="s">
        <v>15</v>
      </c>
      <c r="E306" s="2" t="s">
        <v>173</v>
      </c>
      <c r="F306" s="2">
        <v>81</v>
      </c>
      <c r="G306" s="4">
        <v>85.6</v>
      </c>
      <c r="H306" s="10">
        <f t="shared" si="4"/>
        <v>83.3</v>
      </c>
    </row>
    <row r="307" spans="1:8" x14ac:dyDescent="0.2">
      <c r="A307" s="2">
        <v>13</v>
      </c>
      <c r="B307" s="2">
        <v>2021112175</v>
      </c>
      <c r="C307" s="2" t="s">
        <v>185</v>
      </c>
      <c r="D307" s="2" t="s">
        <v>15</v>
      </c>
      <c r="E307" s="2" t="s">
        <v>173</v>
      </c>
      <c r="F307" s="2">
        <v>60</v>
      </c>
      <c r="G307" s="4">
        <v>81.599999999999994</v>
      </c>
      <c r="H307" s="10">
        <f t="shared" si="4"/>
        <v>70.8</v>
      </c>
    </row>
    <row r="308" spans="1:8" x14ac:dyDescent="0.2">
      <c r="A308" s="2">
        <v>14</v>
      </c>
      <c r="B308" s="2">
        <v>2021112177</v>
      </c>
      <c r="C308" s="2" t="s">
        <v>186</v>
      </c>
      <c r="D308" s="2" t="s">
        <v>15</v>
      </c>
      <c r="E308" s="2" t="s">
        <v>173</v>
      </c>
      <c r="F308" s="2">
        <v>85</v>
      </c>
      <c r="G308" s="4">
        <v>93.6</v>
      </c>
      <c r="H308" s="10">
        <f t="shared" si="4"/>
        <v>89.3</v>
      </c>
    </row>
    <row r="309" spans="1:8" x14ac:dyDescent="0.2">
      <c r="A309" s="2">
        <v>15</v>
      </c>
      <c r="B309" s="2">
        <v>2021112178</v>
      </c>
      <c r="C309" s="2" t="s">
        <v>187</v>
      </c>
      <c r="D309" s="2" t="s">
        <v>15</v>
      </c>
      <c r="E309" s="2" t="s">
        <v>173</v>
      </c>
      <c r="F309" s="2">
        <v>77</v>
      </c>
      <c r="G309" s="4">
        <v>93</v>
      </c>
      <c r="H309" s="10">
        <f t="shared" si="4"/>
        <v>85</v>
      </c>
    </row>
    <row r="310" spans="1:8" x14ac:dyDescent="0.2">
      <c r="A310" s="2">
        <v>16</v>
      </c>
      <c r="B310" s="2">
        <v>2021112179</v>
      </c>
      <c r="C310" s="2" t="s">
        <v>188</v>
      </c>
      <c r="D310" s="2" t="s">
        <v>15</v>
      </c>
      <c r="E310" s="2" t="s">
        <v>173</v>
      </c>
      <c r="F310" s="2">
        <v>87</v>
      </c>
      <c r="G310" s="4">
        <v>91.8</v>
      </c>
      <c r="H310" s="10">
        <f t="shared" si="4"/>
        <v>89.4</v>
      </c>
    </row>
    <row r="311" spans="1:8" x14ac:dyDescent="0.2">
      <c r="A311" s="2">
        <v>17</v>
      </c>
      <c r="B311" s="2">
        <v>2021112180</v>
      </c>
      <c r="C311" s="2" t="s">
        <v>189</v>
      </c>
      <c r="D311" s="2" t="s">
        <v>15</v>
      </c>
      <c r="E311" s="2" t="s">
        <v>173</v>
      </c>
      <c r="F311" s="2">
        <v>78</v>
      </c>
      <c r="G311" s="4">
        <v>94.3</v>
      </c>
      <c r="H311" s="10">
        <f t="shared" si="4"/>
        <v>86.15</v>
      </c>
    </row>
    <row r="312" spans="1:8" x14ac:dyDescent="0.2">
      <c r="A312" s="2">
        <v>18</v>
      </c>
      <c r="B312" s="2">
        <v>2021112182</v>
      </c>
      <c r="C312" s="2" t="s">
        <v>190</v>
      </c>
      <c r="D312" s="2" t="s">
        <v>15</v>
      </c>
      <c r="E312" s="2" t="s">
        <v>173</v>
      </c>
      <c r="F312" s="2">
        <v>84</v>
      </c>
      <c r="G312" s="4">
        <v>91.6</v>
      </c>
      <c r="H312" s="10">
        <f t="shared" si="4"/>
        <v>87.8</v>
      </c>
    </row>
    <row r="313" spans="1:8" x14ac:dyDescent="0.2">
      <c r="A313" s="2">
        <v>19</v>
      </c>
      <c r="B313" s="2">
        <v>2021112183</v>
      </c>
      <c r="C313" s="2" t="s">
        <v>191</v>
      </c>
      <c r="D313" s="2" t="s">
        <v>15</v>
      </c>
      <c r="E313" s="2" t="s">
        <v>173</v>
      </c>
      <c r="F313" s="2">
        <v>84</v>
      </c>
      <c r="G313" s="4">
        <v>86.5</v>
      </c>
      <c r="H313" s="10">
        <f t="shared" si="4"/>
        <v>85.25</v>
      </c>
    </row>
    <row r="314" spans="1:8" x14ac:dyDescent="0.2">
      <c r="A314" s="2">
        <v>20</v>
      </c>
      <c r="B314" s="2">
        <v>2021112184</v>
      </c>
      <c r="C314" s="2" t="s">
        <v>192</v>
      </c>
      <c r="D314" s="2" t="s">
        <v>15</v>
      </c>
      <c r="E314" s="2" t="s">
        <v>173</v>
      </c>
      <c r="F314" s="2">
        <v>82</v>
      </c>
      <c r="G314" s="4">
        <v>82.2</v>
      </c>
      <c r="H314" s="10">
        <f t="shared" si="4"/>
        <v>82.1</v>
      </c>
    </row>
    <row r="315" spans="1:8" x14ac:dyDescent="0.2">
      <c r="A315" s="2">
        <v>21</v>
      </c>
      <c r="B315" s="2">
        <v>2021112185</v>
      </c>
      <c r="C315" s="2" t="s">
        <v>193</v>
      </c>
      <c r="D315" s="2" t="s">
        <v>15</v>
      </c>
      <c r="E315" s="2" t="s">
        <v>173</v>
      </c>
      <c r="F315" s="2">
        <v>81</v>
      </c>
      <c r="G315" s="4">
        <v>94.4</v>
      </c>
      <c r="H315" s="10">
        <f t="shared" si="4"/>
        <v>87.7</v>
      </c>
    </row>
    <row r="316" spans="1:8" x14ac:dyDescent="0.2">
      <c r="A316" s="2">
        <v>22</v>
      </c>
      <c r="B316" s="2">
        <v>2021112186</v>
      </c>
      <c r="C316" s="2" t="s">
        <v>194</v>
      </c>
      <c r="D316" s="2" t="s">
        <v>15</v>
      </c>
      <c r="E316" s="2" t="s">
        <v>173</v>
      </c>
      <c r="F316" s="2">
        <v>83</v>
      </c>
      <c r="G316" s="4">
        <v>82.6</v>
      </c>
      <c r="H316" s="10">
        <f t="shared" si="4"/>
        <v>82.8</v>
      </c>
    </row>
    <row r="317" spans="1:8" x14ac:dyDescent="0.2">
      <c r="A317" s="2">
        <v>23</v>
      </c>
      <c r="B317" s="2">
        <v>2021112187</v>
      </c>
      <c r="C317" s="2" t="s">
        <v>195</v>
      </c>
      <c r="D317" s="2" t="s">
        <v>15</v>
      </c>
      <c r="E317" s="2" t="s">
        <v>173</v>
      </c>
      <c r="F317" s="2">
        <v>82</v>
      </c>
      <c r="G317" s="4">
        <v>96.2</v>
      </c>
      <c r="H317" s="10">
        <f t="shared" si="4"/>
        <v>89.1</v>
      </c>
    </row>
    <row r="318" spans="1:8" x14ac:dyDescent="0.2">
      <c r="A318" s="2">
        <v>24</v>
      </c>
      <c r="B318" s="2">
        <v>2021112188</v>
      </c>
      <c r="C318" s="2" t="s">
        <v>196</v>
      </c>
      <c r="D318" s="2" t="s">
        <v>15</v>
      </c>
      <c r="E318" s="2" t="s">
        <v>173</v>
      </c>
      <c r="F318" s="2">
        <v>75</v>
      </c>
      <c r="G318" s="4">
        <v>85.6</v>
      </c>
      <c r="H318" s="10">
        <f t="shared" si="4"/>
        <v>80.3</v>
      </c>
    </row>
    <row r="319" spans="1:8" x14ac:dyDescent="0.2">
      <c r="A319" s="2">
        <v>25</v>
      </c>
      <c r="B319" s="2">
        <v>2021112189</v>
      </c>
      <c r="C319" s="2" t="s">
        <v>197</v>
      </c>
      <c r="D319" s="2" t="s">
        <v>19</v>
      </c>
      <c r="E319" s="2" t="s">
        <v>173</v>
      </c>
      <c r="F319" s="2">
        <v>89</v>
      </c>
      <c r="G319" s="4">
        <v>94.2</v>
      </c>
      <c r="H319" s="10">
        <f t="shared" si="4"/>
        <v>91.6</v>
      </c>
    </row>
    <row r="320" spans="1:8" x14ac:dyDescent="0.2">
      <c r="A320" s="2">
        <v>26</v>
      </c>
      <c r="B320" s="2">
        <v>2021112190</v>
      </c>
      <c r="C320" s="2" t="s">
        <v>198</v>
      </c>
      <c r="D320" s="2" t="s">
        <v>15</v>
      </c>
      <c r="E320" s="2" t="s">
        <v>173</v>
      </c>
      <c r="F320" s="2">
        <v>85</v>
      </c>
      <c r="G320" s="4">
        <v>86</v>
      </c>
      <c r="H320" s="10">
        <f t="shared" si="4"/>
        <v>85.5</v>
      </c>
    </row>
    <row r="321" spans="1:8" x14ac:dyDescent="0.2">
      <c r="A321" s="2">
        <v>27</v>
      </c>
      <c r="B321" s="2">
        <v>2021112191</v>
      </c>
      <c r="C321" s="2" t="s">
        <v>199</v>
      </c>
      <c r="D321" s="2" t="s">
        <v>15</v>
      </c>
      <c r="E321" s="2" t="s">
        <v>173</v>
      </c>
      <c r="F321" s="2">
        <v>82</v>
      </c>
      <c r="G321" s="4">
        <v>94</v>
      </c>
      <c r="H321" s="10">
        <f t="shared" si="4"/>
        <v>88</v>
      </c>
    </row>
    <row r="322" spans="1:8" x14ac:dyDescent="0.2">
      <c r="A322" s="2">
        <v>28</v>
      </c>
      <c r="B322" s="2">
        <v>2021112192</v>
      </c>
      <c r="C322" s="2" t="s">
        <v>200</v>
      </c>
      <c r="D322" s="2" t="s">
        <v>15</v>
      </c>
      <c r="E322" s="2" t="s">
        <v>173</v>
      </c>
      <c r="F322" s="2">
        <v>73</v>
      </c>
      <c r="G322" s="4">
        <v>80.400000000000006</v>
      </c>
      <c r="H322" s="10">
        <f t="shared" si="4"/>
        <v>76.7</v>
      </c>
    </row>
    <row r="323" spans="1:8" x14ac:dyDescent="0.2">
      <c r="A323" s="2">
        <v>29</v>
      </c>
      <c r="B323" s="2">
        <v>2021112193</v>
      </c>
      <c r="C323" s="2" t="s">
        <v>201</v>
      </c>
      <c r="D323" s="2" t="s">
        <v>15</v>
      </c>
      <c r="E323" s="2" t="s">
        <v>173</v>
      </c>
      <c r="F323" s="2">
        <v>89</v>
      </c>
      <c r="G323" s="4">
        <v>99.7</v>
      </c>
      <c r="H323" s="10">
        <f t="shared" ref="H323" si="5">AVERAGE(F323:G323)</f>
        <v>94.35</v>
      </c>
    </row>
  </sheetData>
  <autoFilter ref="E1:E323" xr:uid="{2502F96C-10D6-4794-A74C-5CB189A38A92}"/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9A10F-BF1F-4130-A646-3A0D936C0306}">
  <dimension ref="A1:Y19"/>
  <sheetViews>
    <sheetView workbookViewId="0">
      <selection activeCell="C26" sqref="C26"/>
    </sheetView>
  </sheetViews>
  <sheetFormatPr defaultColWidth="8.625" defaultRowHeight="14.25" x14ac:dyDescent="0.2"/>
  <cols>
    <col min="1" max="1" width="4.375" style="13" bestFit="1" customWidth="1"/>
    <col min="2" max="2" width="9.75" style="13" customWidth="1"/>
    <col min="3" max="3" width="10.375" style="13" customWidth="1"/>
    <col min="4" max="4" width="10.375" style="13" bestFit="1" customWidth="1"/>
    <col min="5" max="5" width="18.125" style="13" customWidth="1"/>
    <col min="6" max="12" width="12.375" style="13" customWidth="1"/>
    <col min="13" max="14" width="15.625" style="13" customWidth="1"/>
    <col min="15" max="15" width="13.625" style="13" customWidth="1"/>
    <col min="16" max="16" width="12" style="13" customWidth="1"/>
    <col min="17" max="17" width="15.125" style="13" customWidth="1"/>
    <col min="18" max="18" width="14.375" style="13" bestFit="1" customWidth="1"/>
    <col min="19" max="19" width="15.75" style="13" customWidth="1"/>
    <col min="20" max="20" width="14.125" style="13" customWidth="1"/>
    <col min="21" max="21" width="13.875" style="13" customWidth="1"/>
    <col min="22" max="22" width="17.75" style="13" bestFit="1" customWidth="1"/>
    <col min="23" max="24" width="10.375" style="13" bestFit="1" customWidth="1"/>
    <col min="25" max="25" width="9.125" style="13" customWidth="1"/>
    <col min="26" max="16384" width="8.625" style="13"/>
  </cols>
  <sheetData>
    <row r="1" spans="1:25" ht="25.5" x14ac:dyDescent="0.2">
      <c r="A1" s="23" t="s">
        <v>0</v>
      </c>
      <c r="B1" s="23" t="s">
        <v>1</v>
      </c>
      <c r="C1" s="23" t="s">
        <v>2</v>
      </c>
      <c r="D1" s="23" t="s">
        <v>3</v>
      </c>
      <c r="E1" s="23" t="s">
        <v>4</v>
      </c>
      <c r="F1" s="23" t="s">
        <v>368</v>
      </c>
      <c r="G1" s="23" t="s">
        <v>369</v>
      </c>
      <c r="H1" s="23" t="s">
        <v>370</v>
      </c>
      <c r="I1" s="23" t="s">
        <v>371</v>
      </c>
      <c r="J1" s="23" t="s">
        <v>10</v>
      </c>
      <c r="K1" s="23" t="s">
        <v>372</v>
      </c>
      <c r="L1" s="23" t="s">
        <v>373</v>
      </c>
      <c r="M1" s="23" t="s">
        <v>374</v>
      </c>
      <c r="N1" s="23" t="s">
        <v>375</v>
      </c>
      <c r="O1" s="22" t="s">
        <v>376</v>
      </c>
      <c r="P1" s="22" t="s">
        <v>349</v>
      </c>
      <c r="Q1" s="22" t="s">
        <v>350</v>
      </c>
      <c r="R1" s="22" t="s">
        <v>351</v>
      </c>
      <c r="S1" s="22" t="s">
        <v>352</v>
      </c>
      <c r="T1" s="22" t="s">
        <v>354</v>
      </c>
      <c r="U1" s="22" t="s">
        <v>377</v>
      </c>
      <c r="V1" s="22" t="s">
        <v>356</v>
      </c>
      <c r="W1" s="23" t="s">
        <v>378</v>
      </c>
      <c r="X1" s="23" t="s">
        <v>379</v>
      </c>
      <c r="Y1" s="22" t="s">
        <v>380</v>
      </c>
    </row>
    <row r="2" spans="1:25" x14ac:dyDescent="0.2">
      <c r="A2" s="36">
        <v>1</v>
      </c>
      <c r="B2" s="36">
        <v>2021111979</v>
      </c>
      <c r="C2" s="36" t="s">
        <v>396</v>
      </c>
      <c r="D2" s="36" t="s">
        <v>15</v>
      </c>
      <c r="E2" s="36" t="s">
        <v>382</v>
      </c>
      <c r="F2" s="36">
        <v>93</v>
      </c>
      <c r="G2" s="36">
        <v>94</v>
      </c>
      <c r="H2" s="36">
        <v>91</v>
      </c>
      <c r="I2" s="36">
        <v>88</v>
      </c>
      <c r="J2" s="36">
        <v>96</v>
      </c>
      <c r="K2" s="25">
        <v>94</v>
      </c>
      <c r="L2" s="36">
        <v>82</v>
      </c>
      <c r="M2" s="36">
        <v>94</v>
      </c>
      <c r="N2" s="36">
        <v>81</v>
      </c>
      <c r="O2" s="25">
        <v>99</v>
      </c>
      <c r="P2" s="25">
        <v>92</v>
      </c>
      <c r="Q2" s="25">
        <v>91</v>
      </c>
      <c r="R2" s="25">
        <v>99</v>
      </c>
      <c r="S2" s="25">
        <v>97</v>
      </c>
      <c r="T2" s="25">
        <v>89</v>
      </c>
      <c r="U2" s="25">
        <v>75</v>
      </c>
      <c r="V2" s="25">
        <v>86</v>
      </c>
      <c r="W2" s="25">
        <v>93</v>
      </c>
      <c r="X2" s="25">
        <v>88</v>
      </c>
      <c r="Y2" s="26">
        <f>(F2*5+G2*2+H2*2+I2*3+J2*3+K2*0+L2*2+M2*2+N2*2+O2*4+P2*1+Q2*4+R2*5+S2*3++T2*0+U2*2+V2*3+W2*2+X2*2)/47</f>
        <v>91.680851063829792</v>
      </c>
    </row>
    <row r="3" spans="1:25" x14ac:dyDescent="0.2">
      <c r="A3" s="36">
        <v>2</v>
      </c>
      <c r="B3" s="36">
        <v>2021111967</v>
      </c>
      <c r="C3" s="36" t="s">
        <v>394</v>
      </c>
      <c r="D3" s="36" t="s">
        <v>15</v>
      </c>
      <c r="E3" s="36" t="s">
        <v>382</v>
      </c>
      <c r="F3" s="36">
        <v>92</v>
      </c>
      <c r="G3" s="36">
        <v>95</v>
      </c>
      <c r="H3" s="36">
        <v>90</v>
      </c>
      <c r="I3" s="36">
        <v>85</v>
      </c>
      <c r="J3" s="36">
        <v>94</v>
      </c>
      <c r="K3" s="25">
        <v>95</v>
      </c>
      <c r="L3" s="36">
        <v>84</v>
      </c>
      <c r="M3" s="36">
        <v>93</v>
      </c>
      <c r="N3" s="36">
        <v>82</v>
      </c>
      <c r="O3" s="25">
        <v>97</v>
      </c>
      <c r="P3" s="25">
        <v>95</v>
      </c>
      <c r="Q3" s="25">
        <v>93</v>
      </c>
      <c r="R3" s="25">
        <v>96</v>
      </c>
      <c r="S3" s="25">
        <v>100</v>
      </c>
      <c r="T3" s="25">
        <v>92</v>
      </c>
      <c r="U3" s="25">
        <v>92</v>
      </c>
      <c r="V3" s="25">
        <v>81</v>
      </c>
      <c r="W3" s="25">
        <v>94</v>
      </c>
      <c r="X3" s="25">
        <v>83</v>
      </c>
      <c r="Y3" s="26">
        <f>(F3*5+G3*2+H3*2+I3*3+J3*3+K3*0+L3*2+M3*2+N3*2+O3*4+P3*1+Q3*4+R3*5+S3*3++T3*0+U3*2+V3*3+W3*2+X3*2)/47</f>
        <v>91.510638297872347</v>
      </c>
    </row>
    <row r="4" spans="1:25" x14ac:dyDescent="0.2">
      <c r="A4" s="36">
        <v>3</v>
      </c>
      <c r="B4" s="36">
        <v>2021111917</v>
      </c>
      <c r="C4" s="36" t="s">
        <v>389</v>
      </c>
      <c r="D4" s="36" t="s">
        <v>15</v>
      </c>
      <c r="E4" s="36" t="s">
        <v>382</v>
      </c>
      <c r="F4" s="36">
        <v>87</v>
      </c>
      <c r="G4" s="36">
        <v>72</v>
      </c>
      <c r="H4" s="36">
        <v>86</v>
      </c>
      <c r="I4" s="36">
        <v>84</v>
      </c>
      <c r="J4" s="36">
        <v>96</v>
      </c>
      <c r="K4" s="25">
        <v>90</v>
      </c>
      <c r="L4" s="36">
        <v>85</v>
      </c>
      <c r="M4" s="36">
        <v>83</v>
      </c>
      <c r="N4" s="36">
        <v>81</v>
      </c>
      <c r="O4" s="25">
        <v>88</v>
      </c>
      <c r="P4" s="25">
        <v>86</v>
      </c>
      <c r="Q4" s="25">
        <v>86</v>
      </c>
      <c r="R4" s="25">
        <v>98</v>
      </c>
      <c r="S4" s="25">
        <v>94</v>
      </c>
      <c r="T4" s="25">
        <v>92</v>
      </c>
      <c r="U4" s="25">
        <v>92</v>
      </c>
      <c r="V4" s="25">
        <v>80</v>
      </c>
      <c r="W4" s="25">
        <v>96</v>
      </c>
      <c r="X4" s="25">
        <v>89</v>
      </c>
      <c r="Y4" s="26">
        <f>(F4*5+G4*2+H4*2+I4*3+J4*3+K4*0+L4*2+M4*2+N4*2+O4*4+P4*1+Q4*4+R4*5+S4*3++T4*0+U4*2+V4*3+W4*2+X4*2)/47</f>
        <v>88.021276595744681</v>
      </c>
    </row>
    <row r="5" spans="1:25" x14ac:dyDescent="0.2">
      <c r="A5" s="36">
        <v>4</v>
      </c>
      <c r="B5" s="36">
        <v>2021112100</v>
      </c>
      <c r="C5" s="36" t="s">
        <v>403</v>
      </c>
      <c r="D5" s="36" t="s">
        <v>15</v>
      </c>
      <c r="E5" s="36" t="s">
        <v>382</v>
      </c>
      <c r="F5" s="36">
        <v>84</v>
      </c>
      <c r="G5" s="36">
        <v>80</v>
      </c>
      <c r="H5" s="36">
        <v>95</v>
      </c>
      <c r="I5" s="36">
        <v>91</v>
      </c>
      <c r="J5" s="36">
        <v>90</v>
      </c>
      <c r="K5" s="25">
        <v>90</v>
      </c>
      <c r="L5" s="36">
        <v>88</v>
      </c>
      <c r="M5" s="36">
        <v>87</v>
      </c>
      <c r="N5" s="36">
        <v>77</v>
      </c>
      <c r="O5" s="25">
        <v>92</v>
      </c>
      <c r="P5" s="25">
        <v>92</v>
      </c>
      <c r="Q5" s="25">
        <v>84</v>
      </c>
      <c r="R5" s="25">
        <v>92</v>
      </c>
      <c r="S5" s="25">
        <v>92</v>
      </c>
      <c r="T5" s="25">
        <v>90</v>
      </c>
      <c r="U5" s="25">
        <v>88</v>
      </c>
      <c r="V5" s="25">
        <v>81</v>
      </c>
      <c r="W5" s="25">
        <v>91</v>
      </c>
      <c r="X5" s="25">
        <v>92</v>
      </c>
      <c r="Y5" s="26">
        <f>(F5*5+G5*2+H5*2+I5*3+J5*3+K5*0+L5*2+M5*2+N5*2+O5*4+P5*1+Q5*4+R5*5+S5*3++T5*0+U5*2+V5*3+W5*2+X5*2)/47</f>
        <v>87.957446808510639</v>
      </c>
    </row>
    <row r="6" spans="1:25" x14ac:dyDescent="0.2">
      <c r="A6" s="36">
        <v>5</v>
      </c>
      <c r="B6" s="36">
        <v>2021111875</v>
      </c>
      <c r="C6" s="36" t="s">
        <v>384</v>
      </c>
      <c r="D6" s="36" t="s">
        <v>19</v>
      </c>
      <c r="E6" s="36" t="s">
        <v>382</v>
      </c>
      <c r="F6" s="36">
        <v>78</v>
      </c>
      <c r="G6" s="36">
        <v>80</v>
      </c>
      <c r="H6" s="36">
        <v>95</v>
      </c>
      <c r="I6" s="36">
        <v>85</v>
      </c>
      <c r="J6" s="36">
        <v>88</v>
      </c>
      <c r="K6" s="25">
        <v>98</v>
      </c>
      <c r="L6" s="36">
        <v>88</v>
      </c>
      <c r="M6" s="36">
        <v>93</v>
      </c>
      <c r="N6" s="36">
        <v>76</v>
      </c>
      <c r="O6" s="25">
        <v>95</v>
      </c>
      <c r="P6" s="25">
        <v>86</v>
      </c>
      <c r="Q6" s="25">
        <v>84</v>
      </c>
      <c r="R6" s="25">
        <v>95</v>
      </c>
      <c r="S6" s="25">
        <v>94</v>
      </c>
      <c r="T6" s="25">
        <v>90</v>
      </c>
      <c r="U6" s="25">
        <v>92</v>
      </c>
      <c r="V6" s="25">
        <v>82</v>
      </c>
      <c r="W6" s="25">
        <v>91</v>
      </c>
      <c r="X6" s="25">
        <v>0</v>
      </c>
      <c r="Y6" s="26">
        <f>(F6*5+G6*2+H6*2+I6*3+J6*3+K6*0+L6*2+M6*2+N6*2+O6*4+P6*1+Q6*4+R6*5+S6*3++T6*0+U6*2+V6*3+W6*2)/45</f>
        <v>87.644444444444446</v>
      </c>
    </row>
    <row r="7" spans="1:25" x14ac:dyDescent="0.2">
      <c r="A7" s="36">
        <v>6</v>
      </c>
      <c r="B7" s="36">
        <v>2021112149</v>
      </c>
      <c r="C7" s="36" t="s">
        <v>406</v>
      </c>
      <c r="D7" s="36" t="s">
        <v>15</v>
      </c>
      <c r="E7" s="36" t="s">
        <v>382</v>
      </c>
      <c r="F7" s="36">
        <v>83</v>
      </c>
      <c r="G7" s="36">
        <v>92</v>
      </c>
      <c r="H7" s="36">
        <v>85</v>
      </c>
      <c r="I7" s="36">
        <v>87</v>
      </c>
      <c r="J7" s="36">
        <v>87</v>
      </c>
      <c r="K7" s="25">
        <v>92</v>
      </c>
      <c r="L7" s="36">
        <v>88</v>
      </c>
      <c r="M7" s="36">
        <v>87</v>
      </c>
      <c r="N7" s="36">
        <v>91</v>
      </c>
      <c r="O7" s="25">
        <v>90</v>
      </c>
      <c r="P7" s="25">
        <v>89</v>
      </c>
      <c r="Q7" s="25">
        <v>82</v>
      </c>
      <c r="R7" s="25">
        <v>93</v>
      </c>
      <c r="S7" s="25">
        <v>90</v>
      </c>
      <c r="T7" s="25">
        <v>93</v>
      </c>
      <c r="U7" s="25">
        <v>91</v>
      </c>
      <c r="V7" s="25">
        <v>76</v>
      </c>
      <c r="W7" s="25">
        <v>95</v>
      </c>
      <c r="X7" s="25">
        <v>0</v>
      </c>
      <c r="Y7" s="26">
        <f>(F7*5+G7*2+H7*2+I7*3+J7*3+K7*0+L7*2+M7*2+N7*2+O7*4+P7*1+Q7*4+R7*5+S7*3++T7*0+U7*2+V7*3+W7*2)/45</f>
        <v>87.444444444444443</v>
      </c>
    </row>
    <row r="8" spans="1:25" x14ac:dyDescent="0.2">
      <c r="A8" s="36">
        <v>7</v>
      </c>
      <c r="B8" s="36">
        <v>2021111861</v>
      </c>
      <c r="C8" s="36" t="s">
        <v>383</v>
      </c>
      <c r="D8" s="36" t="s">
        <v>15</v>
      </c>
      <c r="E8" s="36" t="s">
        <v>382</v>
      </c>
      <c r="F8" s="36">
        <v>84</v>
      </c>
      <c r="G8" s="36">
        <v>93</v>
      </c>
      <c r="H8" s="36">
        <v>83</v>
      </c>
      <c r="I8" s="36">
        <v>83</v>
      </c>
      <c r="J8" s="36">
        <v>84</v>
      </c>
      <c r="K8" s="25">
        <v>95</v>
      </c>
      <c r="L8" s="36">
        <v>78</v>
      </c>
      <c r="M8" s="36">
        <v>85</v>
      </c>
      <c r="N8" s="36">
        <v>76</v>
      </c>
      <c r="O8" s="25">
        <v>92</v>
      </c>
      <c r="P8" s="25">
        <v>93</v>
      </c>
      <c r="Q8" s="25">
        <v>85</v>
      </c>
      <c r="R8" s="25">
        <v>95</v>
      </c>
      <c r="S8" s="25">
        <v>97</v>
      </c>
      <c r="T8" s="25">
        <v>86</v>
      </c>
      <c r="U8" s="25">
        <v>84</v>
      </c>
      <c r="V8" s="25">
        <v>77</v>
      </c>
      <c r="W8" s="25">
        <v>89</v>
      </c>
      <c r="X8" s="25">
        <v>88</v>
      </c>
      <c r="Y8" s="26">
        <f>(F8*5+G8*2+H8*2+I8*3+J8*3+K8*0+L8*2+M8*2+N8*2+O8*4+P8*1+Q8*4+R8*5+S8*3++T8*0+U8*2+V8*3+W8*2+X8*2)/47</f>
        <v>86.61702127659575</v>
      </c>
    </row>
    <row r="9" spans="1:25" x14ac:dyDescent="0.2">
      <c r="A9" s="36">
        <v>8</v>
      </c>
      <c r="B9" s="36">
        <v>2021111910</v>
      </c>
      <c r="C9" s="36" t="s">
        <v>388</v>
      </c>
      <c r="D9" s="36" t="s">
        <v>15</v>
      </c>
      <c r="E9" s="36" t="s">
        <v>382</v>
      </c>
      <c r="F9" s="36">
        <v>82</v>
      </c>
      <c r="G9" s="36">
        <v>86</v>
      </c>
      <c r="H9" s="36">
        <v>96</v>
      </c>
      <c r="I9" s="36">
        <v>86</v>
      </c>
      <c r="J9" s="36">
        <v>86</v>
      </c>
      <c r="K9" s="25">
        <v>93</v>
      </c>
      <c r="L9" s="36">
        <v>78</v>
      </c>
      <c r="M9" s="36">
        <v>94</v>
      </c>
      <c r="N9" s="36">
        <v>95</v>
      </c>
      <c r="O9" s="25">
        <v>86</v>
      </c>
      <c r="P9" s="25">
        <v>84</v>
      </c>
      <c r="Q9" s="25">
        <v>78</v>
      </c>
      <c r="R9" s="25">
        <v>91</v>
      </c>
      <c r="S9" s="25">
        <v>85</v>
      </c>
      <c r="T9" s="25">
        <v>92</v>
      </c>
      <c r="U9" s="25">
        <v>87</v>
      </c>
      <c r="V9" s="25">
        <v>82</v>
      </c>
      <c r="W9" s="25">
        <v>91</v>
      </c>
      <c r="X9" s="25">
        <v>96</v>
      </c>
      <c r="Y9" s="26">
        <f>(F9*5+G9*2+H9*2+I9*3+J9*3+K9*0+L9*2+M9*2+N9*2+O9*4+P9*1+Q9*4+R9*5+S9*3++T9*0+U9*2+V9*3+W9*2+X9*2)/47</f>
        <v>86.553191489361708</v>
      </c>
    </row>
    <row r="10" spans="1:25" x14ac:dyDescent="0.2">
      <c r="A10" s="36">
        <v>9</v>
      </c>
      <c r="B10" s="36">
        <v>2021111922</v>
      </c>
      <c r="C10" s="36" t="s">
        <v>390</v>
      </c>
      <c r="D10" s="36" t="s">
        <v>15</v>
      </c>
      <c r="E10" s="36" t="s">
        <v>382</v>
      </c>
      <c r="F10" s="36">
        <v>77</v>
      </c>
      <c r="G10" s="36">
        <v>79</v>
      </c>
      <c r="H10" s="36">
        <v>91</v>
      </c>
      <c r="I10" s="36">
        <v>92</v>
      </c>
      <c r="J10" s="36">
        <v>86</v>
      </c>
      <c r="K10" s="25">
        <v>95</v>
      </c>
      <c r="L10" s="36">
        <v>83</v>
      </c>
      <c r="M10" s="36">
        <v>94</v>
      </c>
      <c r="N10" s="36">
        <v>83</v>
      </c>
      <c r="O10" s="25">
        <v>91</v>
      </c>
      <c r="P10" s="25">
        <v>88</v>
      </c>
      <c r="Q10" s="25">
        <v>81</v>
      </c>
      <c r="R10" s="25">
        <v>90</v>
      </c>
      <c r="S10" s="25">
        <v>93</v>
      </c>
      <c r="T10" s="25">
        <v>92</v>
      </c>
      <c r="U10" s="25">
        <v>77</v>
      </c>
      <c r="V10" s="25">
        <v>83</v>
      </c>
      <c r="W10" s="25">
        <v>96</v>
      </c>
      <c r="X10" s="25">
        <v>93</v>
      </c>
      <c r="Y10" s="26">
        <f>(F10*5+G10*2+H10*2+I10*3+J10*3+K10*0+L10*2+M10*2+N10*2+O10*4+P10*1+Q10*4+R10*5+S10*3++T10*0+U10*2+V10*3+W10*2+X10*2)/47</f>
        <v>86.489361702127653</v>
      </c>
    </row>
    <row r="11" spans="1:25" x14ac:dyDescent="0.2">
      <c r="A11" s="36">
        <v>10</v>
      </c>
      <c r="B11" s="36">
        <v>2021111878</v>
      </c>
      <c r="C11" s="36" t="s">
        <v>385</v>
      </c>
      <c r="D11" s="36" t="s">
        <v>15</v>
      </c>
      <c r="E11" s="36" t="s">
        <v>382</v>
      </c>
      <c r="F11" s="36">
        <v>84</v>
      </c>
      <c r="G11" s="36">
        <v>70</v>
      </c>
      <c r="H11" s="36">
        <v>92</v>
      </c>
      <c r="I11" s="36">
        <v>94</v>
      </c>
      <c r="J11" s="36">
        <v>83</v>
      </c>
      <c r="K11" s="25">
        <v>93</v>
      </c>
      <c r="L11" s="36">
        <v>89</v>
      </c>
      <c r="M11" s="36">
        <v>88</v>
      </c>
      <c r="N11" s="36">
        <v>88</v>
      </c>
      <c r="O11" s="25">
        <v>89</v>
      </c>
      <c r="P11" s="25">
        <v>93</v>
      </c>
      <c r="Q11" s="25">
        <v>71</v>
      </c>
      <c r="R11" s="25">
        <v>91</v>
      </c>
      <c r="S11" s="25">
        <v>96</v>
      </c>
      <c r="T11" s="25">
        <v>92</v>
      </c>
      <c r="U11" s="25">
        <v>84</v>
      </c>
      <c r="V11" s="25">
        <v>87</v>
      </c>
      <c r="W11" s="25">
        <v>91</v>
      </c>
      <c r="X11" s="25">
        <v>0</v>
      </c>
      <c r="Y11" s="26">
        <f>(F11*5+G11*2+H11*2+I11*3+J11*3+K11*0+L11*2+M11*2+N11*2+O11*4+P11*1+Q11*4+R11*5+S11*3++T11*0+U11*2+V11*3+W11*2)/45</f>
        <v>86.488888888888894</v>
      </c>
    </row>
    <row r="12" spans="1:25" x14ac:dyDescent="0.2">
      <c r="A12" s="36">
        <v>11</v>
      </c>
      <c r="B12" s="36">
        <v>2021112044</v>
      </c>
      <c r="C12" s="36" t="s">
        <v>401</v>
      </c>
      <c r="D12" s="36" t="s">
        <v>15</v>
      </c>
      <c r="E12" s="36" t="s">
        <v>382</v>
      </c>
      <c r="F12" s="36">
        <v>85</v>
      </c>
      <c r="G12" s="36">
        <v>77</v>
      </c>
      <c r="H12" s="36">
        <v>93</v>
      </c>
      <c r="I12" s="36">
        <v>88</v>
      </c>
      <c r="J12" s="36">
        <v>91</v>
      </c>
      <c r="K12" s="25">
        <v>97</v>
      </c>
      <c r="L12" s="36">
        <v>78</v>
      </c>
      <c r="M12" s="36">
        <v>86</v>
      </c>
      <c r="N12" s="36">
        <v>84</v>
      </c>
      <c r="O12" s="25">
        <v>88</v>
      </c>
      <c r="P12" s="25">
        <v>93</v>
      </c>
      <c r="Q12" s="25">
        <v>84</v>
      </c>
      <c r="R12" s="25">
        <v>91</v>
      </c>
      <c r="S12" s="25">
        <v>92</v>
      </c>
      <c r="T12" s="25">
        <v>92</v>
      </c>
      <c r="U12" s="25">
        <v>72</v>
      </c>
      <c r="V12" s="25">
        <v>76</v>
      </c>
      <c r="W12" s="25">
        <v>95</v>
      </c>
      <c r="X12" s="25">
        <v>85</v>
      </c>
      <c r="Y12" s="26">
        <f>(F12*5+G12*2+H12*2+I12*3+J12*3+K12*0+L12*2+M12*2+N12*2+O12*4+P12*1+Q12*4+R12*5+S12*3++T12*0+U12*2+V12*3+W12*2+X12*2)/47</f>
        <v>86</v>
      </c>
    </row>
    <row r="13" spans="1:25" x14ac:dyDescent="0.2">
      <c r="A13" s="36">
        <v>12</v>
      </c>
      <c r="B13" s="36">
        <v>2021112181</v>
      </c>
      <c r="C13" s="36" t="s">
        <v>409</v>
      </c>
      <c r="D13" s="36" t="s">
        <v>19</v>
      </c>
      <c r="E13" s="36" t="s">
        <v>382</v>
      </c>
      <c r="F13" s="36">
        <v>94</v>
      </c>
      <c r="G13" s="36">
        <v>81</v>
      </c>
      <c r="H13" s="36">
        <v>85</v>
      </c>
      <c r="I13" s="36">
        <v>90</v>
      </c>
      <c r="J13" s="36">
        <v>92</v>
      </c>
      <c r="K13" s="25">
        <v>98</v>
      </c>
      <c r="L13" s="36">
        <v>81</v>
      </c>
      <c r="M13" s="36">
        <v>88</v>
      </c>
      <c r="N13" s="36">
        <v>78</v>
      </c>
      <c r="O13" s="25">
        <v>79</v>
      </c>
      <c r="P13" s="25">
        <v>86</v>
      </c>
      <c r="Q13" s="25">
        <v>81</v>
      </c>
      <c r="R13" s="25">
        <v>100</v>
      </c>
      <c r="S13" s="25">
        <v>82</v>
      </c>
      <c r="T13" s="25">
        <v>91</v>
      </c>
      <c r="U13" s="25">
        <v>75</v>
      </c>
      <c r="V13" s="25">
        <v>73</v>
      </c>
      <c r="W13" s="25">
        <v>92</v>
      </c>
      <c r="X13" s="25">
        <v>0</v>
      </c>
      <c r="Y13" s="26">
        <f>(F13*5+G13*2+H13*2+I13*3+J13*3+K13*0+L13*2+M13*2+N13*2+O13*4+P13*1+Q13*4+R13*5+S13*3++T13*0+U13*2+V13*3+W13*2)/45</f>
        <v>85.933333333333337</v>
      </c>
    </row>
    <row r="14" spans="1:25" x14ac:dyDescent="0.2">
      <c r="A14" s="36">
        <v>13</v>
      </c>
      <c r="B14" s="36">
        <v>2021111954</v>
      </c>
      <c r="C14" s="36" t="s">
        <v>393</v>
      </c>
      <c r="D14" s="36" t="s">
        <v>15</v>
      </c>
      <c r="E14" s="36" t="s">
        <v>382</v>
      </c>
      <c r="F14" s="36">
        <v>89</v>
      </c>
      <c r="G14" s="36">
        <v>72</v>
      </c>
      <c r="H14" s="36">
        <v>94</v>
      </c>
      <c r="I14" s="36">
        <v>82</v>
      </c>
      <c r="J14" s="36">
        <v>88</v>
      </c>
      <c r="K14" s="25">
        <v>93</v>
      </c>
      <c r="L14" s="36">
        <v>84</v>
      </c>
      <c r="M14" s="36">
        <v>91</v>
      </c>
      <c r="N14" s="36">
        <v>82</v>
      </c>
      <c r="O14" s="25">
        <v>92</v>
      </c>
      <c r="P14" s="25">
        <v>84</v>
      </c>
      <c r="Q14" s="25">
        <v>78</v>
      </c>
      <c r="R14" s="25">
        <v>96</v>
      </c>
      <c r="S14" s="25">
        <v>88</v>
      </c>
      <c r="T14" s="25">
        <v>90</v>
      </c>
      <c r="U14" s="25">
        <v>79</v>
      </c>
      <c r="V14" s="25">
        <v>72</v>
      </c>
      <c r="W14" s="25">
        <v>0</v>
      </c>
      <c r="X14" s="25">
        <v>0</v>
      </c>
      <c r="Y14" s="26">
        <f>(F14*5+G14*2+H14*2+I14*3+J14*3+K14*0+L14*2+M14*2+N14*2+O14*4+P14*1+Q14*4+R14*5+S14*3++T14*0+U14*2+V14*3)/43</f>
        <v>85.651162790697668</v>
      </c>
    </row>
    <row r="15" spans="1:25" x14ac:dyDescent="0.2">
      <c r="A15" s="36">
        <v>14</v>
      </c>
      <c r="B15" s="36">
        <v>2021112050</v>
      </c>
      <c r="C15" s="36" t="s">
        <v>402</v>
      </c>
      <c r="D15" s="36" t="s">
        <v>15</v>
      </c>
      <c r="E15" s="36" t="s">
        <v>382</v>
      </c>
      <c r="F15" s="36">
        <v>74</v>
      </c>
      <c r="G15" s="36">
        <v>88</v>
      </c>
      <c r="H15" s="36">
        <v>96</v>
      </c>
      <c r="I15" s="36">
        <v>94</v>
      </c>
      <c r="J15" s="36">
        <v>86</v>
      </c>
      <c r="K15" s="25">
        <v>92</v>
      </c>
      <c r="L15" s="36">
        <v>83</v>
      </c>
      <c r="M15" s="36">
        <v>93</v>
      </c>
      <c r="N15" s="36">
        <v>87</v>
      </c>
      <c r="O15" s="25">
        <v>80</v>
      </c>
      <c r="P15" s="25">
        <v>84</v>
      </c>
      <c r="Q15" s="25">
        <v>76</v>
      </c>
      <c r="R15" s="25">
        <v>80</v>
      </c>
      <c r="S15" s="25">
        <v>92</v>
      </c>
      <c r="T15" s="25">
        <v>88</v>
      </c>
      <c r="U15" s="25">
        <v>78</v>
      </c>
      <c r="V15" s="25">
        <v>78</v>
      </c>
      <c r="W15" s="25">
        <v>98</v>
      </c>
      <c r="X15" s="25">
        <v>95.8</v>
      </c>
      <c r="Y15" s="26">
        <f>(F15*5+G15*2+H15*2+I15*3+J15*3+K15*0+L15*2+M15*2+N15*2+O15*4+P15*1+Q15*4+R15*5+S15*3++T15*0+U15*2+V15*3+W15*2+X15*2)/47</f>
        <v>84.374468085106386</v>
      </c>
    </row>
    <row r="16" spans="1:25" x14ac:dyDescent="0.2">
      <c r="A16" s="36">
        <v>15</v>
      </c>
      <c r="B16" s="36">
        <v>2021112043</v>
      </c>
      <c r="C16" s="36" t="s">
        <v>400</v>
      </c>
      <c r="D16" s="36" t="s">
        <v>15</v>
      </c>
      <c r="E16" s="36" t="s">
        <v>382</v>
      </c>
      <c r="F16" s="36">
        <v>73</v>
      </c>
      <c r="G16" s="36">
        <v>87</v>
      </c>
      <c r="H16" s="36">
        <v>88</v>
      </c>
      <c r="I16" s="36">
        <v>92</v>
      </c>
      <c r="J16" s="36">
        <v>88</v>
      </c>
      <c r="K16" s="25">
        <v>96</v>
      </c>
      <c r="L16" s="36">
        <v>88</v>
      </c>
      <c r="M16" s="36">
        <v>86</v>
      </c>
      <c r="N16" s="36">
        <v>82</v>
      </c>
      <c r="O16" s="25">
        <v>87</v>
      </c>
      <c r="P16" s="25">
        <v>83</v>
      </c>
      <c r="Q16" s="25">
        <v>72</v>
      </c>
      <c r="R16" s="25">
        <v>88</v>
      </c>
      <c r="S16" s="25">
        <v>81</v>
      </c>
      <c r="T16" s="25">
        <v>83</v>
      </c>
      <c r="U16" s="25">
        <v>88</v>
      </c>
      <c r="V16" s="25">
        <v>76</v>
      </c>
      <c r="W16" s="25">
        <v>100</v>
      </c>
      <c r="X16" s="25">
        <v>0</v>
      </c>
      <c r="Y16" s="26">
        <f>(F16*5+G16*2+H16*2+I16*3+J16*3+K16*0+L16*2+M16*2+N16*2+O16*4+P16*1+Q16*4+R16*5+S16*3++T16*0+U16*2+V16*3+W16*2)/45</f>
        <v>83.844444444444449</v>
      </c>
    </row>
    <row r="17" spans="1:25" x14ac:dyDescent="0.2">
      <c r="A17" s="36">
        <v>16</v>
      </c>
      <c r="B17" s="36">
        <v>2021112117</v>
      </c>
      <c r="C17" s="36" t="s">
        <v>405</v>
      </c>
      <c r="D17" s="36" t="s">
        <v>15</v>
      </c>
      <c r="E17" s="36" t="s">
        <v>382</v>
      </c>
      <c r="F17" s="36">
        <v>86</v>
      </c>
      <c r="G17" s="36">
        <v>68</v>
      </c>
      <c r="H17" s="36">
        <v>94</v>
      </c>
      <c r="I17" s="36">
        <v>86</v>
      </c>
      <c r="J17" s="36">
        <v>88</v>
      </c>
      <c r="K17" s="25">
        <v>93</v>
      </c>
      <c r="L17" s="36">
        <v>85</v>
      </c>
      <c r="M17" s="36">
        <v>92</v>
      </c>
      <c r="N17" s="36">
        <v>86</v>
      </c>
      <c r="O17" s="25">
        <v>80</v>
      </c>
      <c r="P17" s="25">
        <v>85</v>
      </c>
      <c r="Q17" s="25">
        <v>79</v>
      </c>
      <c r="R17" s="25">
        <v>79</v>
      </c>
      <c r="S17" s="25">
        <v>89</v>
      </c>
      <c r="T17" s="25">
        <v>93</v>
      </c>
      <c r="U17" s="25">
        <v>85</v>
      </c>
      <c r="V17" s="25">
        <v>71</v>
      </c>
      <c r="W17" s="25">
        <v>97</v>
      </c>
      <c r="X17" s="25">
        <v>88</v>
      </c>
      <c r="Y17" s="26">
        <f>(F17*5+G17*2+H17*2+I17*3+J17*3+K17*0+L17*2+M17*2+N17*2+O17*4+P17*1+Q17*4+R17*5+S17*3++T17*0+U17*2+V17*3+W17*2+X17*2)/47</f>
        <v>83.787234042553195</v>
      </c>
    </row>
    <row r="18" spans="1:25" x14ac:dyDescent="0.2">
      <c r="A18" s="36">
        <v>17</v>
      </c>
      <c r="B18" s="36">
        <v>2021111937</v>
      </c>
      <c r="C18" s="36" t="s">
        <v>392</v>
      </c>
      <c r="D18" s="36" t="s">
        <v>19</v>
      </c>
      <c r="E18" s="36" t="s">
        <v>382</v>
      </c>
      <c r="F18" s="36">
        <v>87</v>
      </c>
      <c r="G18" s="36">
        <v>91</v>
      </c>
      <c r="H18" s="36">
        <v>85</v>
      </c>
      <c r="I18" s="36">
        <v>87</v>
      </c>
      <c r="J18" s="36">
        <v>98</v>
      </c>
      <c r="K18" s="25">
        <v>95</v>
      </c>
      <c r="L18" s="36">
        <v>76</v>
      </c>
      <c r="M18" s="36">
        <v>86</v>
      </c>
      <c r="N18" s="36">
        <v>84</v>
      </c>
      <c r="O18" s="25">
        <v>85</v>
      </c>
      <c r="P18" s="25">
        <v>89</v>
      </c>
      <c r="Q18" s="25">
        <v>75</v>
      </c>
      <c r="R18" s="25">
        <v>84</v>
      </c>
      <c r="S18" s="25">
        <v>80</v>
      </c>
      <c r="T18" s="25">
        <v>86</v>
      </c>
      <c r="U18" s="25">
        <v>70</v>
      </c>
      <c r="V18" s="25">
        <v>71</v>
      </c>
      <c r="W18" s="25">
        <v>84</v>
      </c>
      <c r="X18" s="25">
        <v>0</v>
      </c>
      <c r="Y18" s="26">
        <f>(F18*5+G18*2+H18*2+I18*3+J18*3+K18*0+L18*2+M18*2+N18*2+O18*4+P18*1+Q18*4+R18*5+S18*3++T18*0+U18*2+V18*3+W18*2)/45</f>
        <v>83.2</v>
      </c>
    </row>
    <row r="19" spans="1:25" x14ac:dyDescent="0.2">
      <c r="A19" s="36">
        <v>18</v>
      </c>
      <c r="B19" s="36">
        <v>2021111881</v>
      </c>
      <c r="C19" s="36" t="s">
        <v>386</v>
      </c>
      <c r="D19" s="36" t="s">
        <v>15</v>
      </c>
      <c r="E19" s="36" t="s">
        <v>382</v>
      </c>
      <c r="F19" s="36">
        <v>80</v>
      </c>
      <c r="G19" s="36">
        <v>87</v>
      </c>
      <c r="H19" s="36">
        <v>86</v>
      </c>
      <c r="I19" s="36">
        <v>84</v>
      </c>
      <c r="J19" s="36">
        <v>83</v>
      </c>
      <c r="K19" s="25">
        <v>94</v>
      </c>
      <c r="L19" s="36">
        <v>73</v>
      </c>
      <c r="M19" s="36">
        <v>83</v>
      </c>
      <c r="N19" s="36">
        <v>70</v>
      </c>
      <c r="O19" s="25">
        <v>91</v>
      </c>
      <c r="P19" s="25">
        <v>87</v>
      </c>
      <c r="Q19" s="25">
        <v>87</v>
      </c>
      <c r="R19" s="25">
        <v>75</v>
      </c>
      <c r="S19" s="25">
        <v>77</v>
      </c>
      <c r="T19" s="25">
        <v>92</v>
      </c>
      <c r="U19" s="25">
        <v>79</v>
      </c>
      <c r="V19" s="25">
        <v>76</v>
      </c>
      <c r="W19" s="25">
        <v>86</v>
      </c>
      <c r="X19" s="25">
        <v>92.5</v>
      </c>
      <c r="Y19" s="26">
        <f>(F19*5+G19*2+H19*2+I19*3+J19*3+K19*0+L19*2+M19*2+N19*2+O19*4+P19*1+Q19*4+R19*5+S19*3++T19*0+U19*2+V19*3+W19*2+X19*2)/47</f>
        <v>81.851063829787236</v>
      </c>
    </row>
  </sheetData>
  <sortState ref="A2:Y19">
    <sortCondition descending="1" ref="Y1"/>
  </sortState>
  <phoneticPr fontId="1" type="noConversion"/>
  <conditionalFormatting sqref="F2:X19">
    <cfRule type="cellIs" dxfId="3" priority="1" operator="between">
      <formula>0.1</formula>
      <formula>59.9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DDAF82-74A8-45F6-B514-BEAAB22F4C1C}">
  <dimension ref="A1:I29"/>
  <sheetViews>
    <sheetView workbookViewId="0">
      <selection activeCell="J15" sqref="J15"/>
    </sheetView>
  </sheetViews>
  <sheetFormatPr defaultColWidth="8.625" defaultRowHeight="14.25" x14ac:dyDescent="0.2"/>
  <cols>
    <col min="1" max="1" width="6.25" style="13" customWidth="1"/>
    <col min="2" max="2" width="10.875" style="13" customWidth="1"/>
    <col min="3" max="3" width="8.625" style="13"/>
    <col min="4" max="4" width="5.875" style="13" customWidth="1"/>
    <col min="5" max="5" width="18.625" style="13" customWidth="1"/>
    <col min="6" max="7" width="10.5" style="13" customWidth="1"/>
    <col min="8" max="8" width="8.625" style="44"/>
    <col min="9" max="16384" width="8.625" style="13"/>
  </cols>
  <sheetData>
    <row r="1" spans="1:9" ht="25.5" x14ac:dyDescent="0.2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410</v>
      </c>
      <c r="G1" s="16" t="s">
        <v>411</v>
      </c>
      <c r="H1" s="41" t="s">
        <v>412</v>
      </c>
    </row>
    <row r="2" spans="1:9" x14ac:dyDescent="0.2">
      <c r="A2" s="14">
        <v>1</v>
      </c>
      <c r="B2" s="14">
        <v>2021111846</v>
      </c>
      <c r="C2" s="14" t="s">
        <v>381</v>
      </c>
      <c r="D2" s="14" t="s">
        <v>15</v>
      </c>
      <c r="E2" s="14" t="s">
        <v>382</v>
      </c>
      <c r="F2" s="14">
        <v>77</v>
      </c>
      <c r="G2" s="17">
        <v>0</v>
      </c>
      <c r="H2" s="42">
        <f>AVERAGE(F2:G2)</f>
        <v>38.5</v>
      </c>
      <c r="I2" s="13" t="s">
        <v>413</v>
      </c>
    </row>
    <row r="3" spans="1:9" x14ac:dyDescent="0.2">
      <c r="A3" s="14">
        <v>2</v>
      </c>
      <c r="B3" s="14">
        <v>2021111861</v>
      </c>
      <c r="C3" s="14" t="s">
        <v>383</v>
      </c>
      <c r="D3" s="14" t="s">
        <v>15</v>
      </c>
      <c r="E3" s="14" t="s">
        <v>382</v>
      </c>
      <c r="F3" s="14">
        <v>82</v>
      </c>
      <c r="G3" s="18">
        <v>84.2</v>
      </c>
      <c r="H3" s="42">
        <f t="shared" ref="H3:H29" si="0">AVERAGE(F3:G3)</f>
        <v>83.1</v>
      </c>
    </row>
    <row r="4" spans="1:9" x14ac:dyDescent="0.2">
      <c r="A4" s="14">
        <v>3</v>
      </c>
      <c r="B4" s="14">
        <v>2021111875</v>
      </c>
      <c r="C4" s="14" t="s">
        <v>384</v>
      </c>
      <c r="D4" s="14" t="s">
        <v>19</v>
      </c>
      <c r="E4" s="14" t="s">
        <v>382</v>
      </c>
      <c r="F4" s="14">
        <v>87</v>
      </c>
      <c r="G4" s="18">
        <v>95.8</v>
      </c>
      <c r="H4" s="42">
        <f t="shared" si="0"/>
        <v>91.4</v>
      </c>
    </row>
    <row r="5" spans="1:9" x14ac:dyDescent="0.2">
      <c r="A5" s="14">
        <v>4</v>
      </c>
      <c r="B5" s="14">
        <v>2021111878</v>
      </c>
      <c r="C5" s="14" t="s">
        <v>385</v>
      </c>
      <c r="D5" s="14" t="s">
        <v>15</v>
      </c>
      <c r="E5" s="14" t="s">
        <v>382</v>
      </c>
      <c r="F5" s="14">
        <v>85</v>
      </c>
      <c r="G5" s="18">
        <v>87</v>
      </c>
      <c r="H5" s="42">
        <f t="shared" si="0"/>
        <v>86</v>
      </c>
    </row>
    <row r="6" spans="1:9" x14ac:dyDescent="0.2">
      <c r="A6" s="14">
        <v>5</v>
      </c>
      <c r="B6" s="14">
        <v>2021111881</v>
      </c>
      <c r="C6" s="14" t="s">
        <v>386</v>
      </c>
      <c r="D6" s="14" t="s">
        <v>15</v>
      </c>
      <c r="E6" s="14" t="s">
        <v>382</v>
      </c>
      <c r="F6" s="14">
        <v>62</v>
      </c>
      <c r="G6" s="18">
        <v>82.3</v>
      </c>
      <c r="H6" s="42">
        <f t="shared" si="0"/>
        <v>72.150000000000006</v>
      </c>
    </row>
    <row r="7" spans="1:9" x14ac:dyDescent="0.2">
      <c r="A7" s="14">
        <v>6</v>
      </c>
      <c r="B7" s="14">
        <v>2021111890</v>
      </c>
      <c r="C7" s="14" t="s">
        <v>387</v>
      </c>
      <c r="D7" s="14" t="s">
        <v>15</v>
      </c>
      <c r="E7" s="14" t="s">
        <v>382</v>
      </c>
      <c r="F7" s="14">
        <v>93</v>
      </c>
      <c r="G7" s="18">
        <v>97.6</v>
      </c>
      <c r="H7" s="42">
        <f t="shared" si="0"/>
        <v>95.3</v>
      </c>
    </row>
    <row r="8" spans="1:9" x14ac:dyDescent="0.2">
      <c r="A8" s="14">
        <v>7</v>
      </c>
      <c r="B8" s="14">
        <v>2021111910</v>
      </c>
      <c r="C8" s="14" t="s">
        <v>388</v>
      </c>
      <c r="D8" s="14" t="s">
        <v>15</v>
      </c>
      <c r="E8" s="14" t="s">
        <v>382</v>
      </c>
      <c r="F8" s="14">
        <v>71</v>
      </c>
      <c r="G8" s="18">
        <v>87</v>
      </c>
      <c r="H8" s="42">
        <f t="shared" si="0"/>
        <v>79</v>
      </c>
    </row>
    <row r="9" spans="1:9" x14ac:dyDescent="0.2">
      <c r="A9" s="14">
        <v>8</v>
      </c>
      <c r="B9" s="14">
        <v>2021111917</v>
      </c>
      <c r="C9" s="14" t="s">
        <v>389</v>
      </c>
      <c r="D9" s="14" t="s">
        <v>15</v>
      </c>
      <c r="E9" s="14" t="s">
        <v>382</v>
      </c>
      <c r="F9" s="14">
        <v>80</v>
      </c>
      <c r="G9" s="18">
        <v>92.6</v>
      </c>
      <c r="H9" s="42">
        <f t="shared" si="0"/>
        <v>86.3</v>
      </c>
    </row>
    <row r="10" spans="1:9" x14ac:dyDescent="0.2">
      <c r="A10" s="14">
        <v>9</v>
      </c>
      <c r="B10" s="14">
        <v>2021111922</v>
      </c>
      <c r="C10" s="14" t="s">
        <v>390</v>
      </c>
      <c r="D10" s="14" t="s">
        <v>15</v>
      </c>
      <c r="E10" s="14" t="s">
        <v>382</v>
      </c>
      <c r="F10" s="14">
        <v>81</v>
      </c>
      <c r="G10" s="18">
        <v>95.4</v>
      </c>
      <c r="H10" s="42">
        <f t="shared" si="0"/>
        <v>88.2</v>
      </c>
    </row>
    <row r="11" spans="1:9" x14ac:dyDescent="0.2">
      <c r="A11" s="14">
        <v>10</v>
      </c>
      <c r="B11" s="14">
        <v>2021111935</v>
      </c>
      <c r="C11" s="14" t="s">
        <v>391</v>
      </c>
      <c r="D11" s="14" t="s">
        <v>15</v>
      </c>
      <c r="E11" s="14" t="s">
        <v>382</v>
      </c>
      <c r="F11" s="14">
        <v>77</v>
      </c>
      <c r="G11" s="18">
        <v>94</v>
      </c>
      <c r="H11" s="42">
        <f t="shared" si="0"/>
        <v>85.5</v>
      </c>
    </row>
    <row r="12" spans="1:9" x14ac:dyDescent="0.2">
      <c r="A12" s="14">
        <v>11</v>
      </c>
      <c r="B12" s="14">
        <v>2021111937</v>
      </c>
      <c r="C12" s="14" t="s">
        <v>392</v>
      </c>
      <c r="D12" s="14" t="s">
        <v>19</v>
      </c>
      <c r="E12" s="14" t="s">
        <v>382</v>
      </c>
      <c r="F12" s="14">
        <v>89</v>
      </c>
      <c r="G12" s="18">
        <v>77.3</v>
      </c>
      <c r="H12" s="42">
        <f t="shared" si="0"/>
        <v>83.15</v>
      </c>
    </row>
    <row r="13" spans="1:9" x14ac:dyDescent="0.2">
      <c r="A13" s="14">
        <v>12</v>
      </c>
      <c r="B13" s="14">
        <v>2021111954</v>
      </c>
      <c r="C13" s="14" t="s">
        <v>393</v>
      </c>
      <c r="D13" s="14" t="s">
        <v>15</v>
      </c>
      <c r="E13" s="14" t="s">
        <v>382</v>
      </c>
      <c r="F13" s="14">
        <v>82</v>
      </c>
      <c r="G13" s="18">
        <v>70.8</v>
      </c>
      <c r="H13" s="42">
        <f t="shared" si="0"/>
        <v>76.400000000000006</v>
      </c>
    </row>
    <row r="14" spans="1:9" x14ac:dyDescent="0.2">
      <c r="A14" s="14">
        <v>13</v>
      </c>
      <c r="B14" s="14">
        <v>2021111967</v>
      </c>
      <c r="C14" s="14" t="s">
        <v>394</v>
      </c>
      <c r="D14" s="14" t="s">
        <v>15</v>
      </c>
      <c r="E14" s="14" t="s">
        <v>382</v>
      </c>
      <c r="F14" s="14">
        <v>79</v>
      </c>
      <c r="G14" s="18">
        <v>93.6</v>
      </c>
      <c r="H14" s="42">
        <f t="shared" si="0"/>
        <v>86.3</v>
      </c>
    </row>
    <row r="15" spans="1:9" x14ac:dyDescent="0.2">
      <c r="A15" s="14">
        <v>14</v>
      </c>
      <c r="B15" s="14">
        <v>2021111969</v>
      </c>
      <c r="C15" s="14" t="s">
        <v>395</v>
      </c>
      <c r="D15" s="14" t="s">
        <v>19</v>
      </c>
      <c r="E15" s="14" t="s">
        <v>382</v>
      </c>
      <c r="F15" s="14">
        <v>89</v>
      </c>
      <c r="G15" s="18">
        <v>96.6</v>
      </c>
      <c r="H15" s="42">
        <f t="shared" si="0"/>
        <v>92.8</v>
      </c>
    </row>
    <row r="16" spans="1:9" x14ac:dyDescent="0.2">
      <c r="A16" s="14">
        <v>15</v>
      </c>
      <c r="B16" s="14">
        <v>2021111979</v>
      </c>
      <c r="C16" s="14" t="s">
        <v>396</v>
      </c>
      <c r="D16" s="14" t="s">
        <v>15</v>
      </c>
      <c r="E16" s="14" t="s">
        <v>382</v>
      </c>
      <c r="F16" s="14">
        <v>84</v>
      </c>
      <c r="G16" s="18">
        <v>93.8</v>
      </c>
      <c r="H16" s="42">
        <f t="shared" si="0"/>
        <v>88.9</v>
      </c>
    </row>
    <row r="17" spans="1:8" x14ac:dyDescent="0.2">
      <c r="A17" s="14">
        <v>16</v>
      </c>
      <c r="B17" s="14">
        <v>2021112016</v>
      </c>
      <c r="C17" s="14" t="s">
        <v>397</v>
      </c>
      <c r="D17" s="14" t="s">
        <v>19</v>
      </c>
      <c r="E17" s="14" t="s">
        <v>382</v>
      </c>
      <c r="F17" s="14">
        <v>84</v>
      </c>
      <c r="G17" s="18">
        <v>97.6</v>
      </c>
      <c r="H17" s="42">
        <f t="shared" si="0"/>
        <v>90.8</v>
      </c>
    </row>
    <row r="18" spans="1:8" x14ac:dyDescent="0.2">
      <c r="A18" s="14">
        <v>17</v>
      </c>
      <c r="B18" s="14">
        <v>2021112035</v>
      </c>
      <c r="C18" s="14" t="s">
        <v>398</v>
      </c>
      <c r="D18" s="14" t="s">
        <v>15</v>
      </c>
      <c r="E18" s="14" t="s">
        <v>382</v>
      </c>
      <c r="F18" s="14">
        <v>83</v>
      </c>
      <c r="G18" s="18">
        <v>92.4</v>
      </c>
      <c r="H18" s="42">
        <f t="shared" si="0"/>
        <v>87.7</v>
      </c>
    </row>
    <row r="19" spans="1:8" x14ac:dyDescent="0.2">
      <c r="A19" s="14">
        <v>18</v>
      </c>
      <c r="B19" s="14">
        <v>2021112036</v>
      </c>
      <c r="C19" s="14" t="s">
        <v>399</v>
      </c>
      <c r="D19" s="14" t="s">
        <v>15</v>
      </c>
      <c r="E19" s="14" t="s">
        <v>382</v>
      </c>
      <c r="F19" s="14">
        <v>75</v>
      </c>
      <c r="G19" s="18">
        <v>80.400000000000006</v>
      </c>
      <c r="H19" s="42">
        <f t="shared" si="0"/>
        <v>77.7</v>
      </c>
    </row>
    <row r="20" spans="1:8" x14ac:dyDescent="0.2">
      <c r="A20" s="14">
        <v>19</v>
      </c>
      <c r="B20" s="14">
        <v>2021112043</v>
      </c>
      <c r="C20" s="14" t="s">
        <v>400</v>
      </c>
      <c r="D20" s="14" t="s">
        <v>15</v>
      </c>
      <c r="E20" s="14" t="s">
        <v>382</v>
      </c>
      <c r="F20" s="14">
        <v>79</v>
      </c>
      <c r="G20" s="18">
        <v>86.2</v>
      </c>
      <c r="H20" s="42">
        <f t="shared" si="0"/>
        <v>82.6</v>
      </c>
    </row>
    <row r="21" spans="1:8" x14ac:dyDescent="0.2">
      <c r="A21" s="14">
        <v>20</v>
      </c>
      <c r="B21" s="14">
        <v>2021112044</v>
      </c>
      <c r="C21" s="14" t="s">
        <v>401</v>
      </c>
      <c r="D21" s="14" t="s">
        <v>15</v>
      </c>
      <c r="E21" s="14" t="s">
        <v>382</v>
      </c>
      <c r="F21" s="14">
        <v>75</v>
      </c>
      <c r="G21" s="18">
        <v>85.8</v>
      </c>
      <c r="H21" s="42">
        <f t="shared" si="0"/>
        <v>80.400000000000006</v>
      </c>
    </row>
    <row r="22" spans="1:8" x14ac:dyDescent="0.2">
      <c r="A22" s="14">
        <v>21</v>
      </c>
      <c r="B22" s="14">
        <v>2021112050</v>
      </c>
      <c r="C22" s="14" t="s">
        <v>402</v>
      </c>
      <c r="D22" s="14" t="s">
        <v>15</v>
      </c>
      <c r="E22" s="14" t="s">
        <v>382</v>
      </c>
      <c r="F22" s="14">
        <v>83</v>
      </c>
      <c r="G22" s="18">
        <v>89.5</v>
      </c>
      <c r="H22" s="42">
        <f t="shared" si="0"/>
        <v>86.25</v>
      </c>
    </row>
    <row r="23" spans="1:8" x14ac:dyDescent="0.2">
      <c r="A23" s="14">
        <v>22</v>
      </c>
      <c r="B23" s="14">
        <v>2021112100</v>
      </c>
      <c r="C23" s="14" t="s">
        <v>403</v>
      </c>
      <c r="D23" s="14" t="s">
        <v>15</v>
      </c>
      <c r="E23" s="14" t="s">
        <v>382</v>
      </c>
      <c r="F23" s="14">
        <v>77</v>
      </c>
      <c r="G23" s="18">
        <v>88</v>
      </c>
      <c r="H23" s="42">
        <f t="shared" si="0"/>
        <v>82.5</v>
      </c>
    </row>
    <row r="24" spans="1:8" x14ac:dyDescent="0.2">
      <c r="A24" s="14">
        <v>23</v>
      </c>
      <c r="B24" s="14">
        <v>2021112116</v>
      </c>
      <c r="C24" s="14" t="s">
        <v>404</v>
      </c>
      <c r="D24" s="14" t="s">
        <v>19</v>
      </c>
      <c r="E24" s="14" t="s">
        <v>382</v>
      </c>
      <c r="F24" s="14">
        <v>86</v>
      </c>
      <c r="G24" s="18">
        <v>92.2</v>
      </c>
      <c r="H24" s="42">
        <f t="shared" si="0"/>
        <v>89.1</v>
      </c>
    </row>
    <row r="25" spans="1:8" x14ac:dyDescent="0.2">
      <c r="A25" s="14">
        <v>24</v>
      </c>
      <c r="B25" s="14">
        <v>2021112117</v>
      </c>
      <c r="C25" s="14" t="s">
        <v>405</v>
      </c>
      <c r="D25" s="14" t="s">
        <v>15</v>
      </c>
      <c r="E25" s="14" t="s">
        <v>382</v>
      </c>
      <c r="F25" s="14">
        <v>74</v>
      </c>
      <c r="G25" s="18">
        <v>93</v>
      </c>
      <c r="H25" s="42">
        <f t="shared" si="0"/>
        <v>83.5</v>
      </c>
    </row>
    <row r="26" spans="1:8" x14ac:dyDescent="0.2">
      <c r="A26" s="14">
        <v>25</v>
      </c>
      <c r="B26" s="14">
        <v>2021112149</v>
      </c>
      <c r="C26" s="14" t="s">
        <v>406</v>
      </c>
      <c r="D26" s="14" t="s">
        <v>15</v>
      </c>
      <c r="E26" s="14" t="s">
        <v>382</v>
      </c>
      <c r="F26" s="14">
        <v>79</v>
      </c>
      <c r="G26" s="18">
        <v>67.2</v>
      </c>
      <c r="H26" s="42">
        <f t="shared" si="0"/>
        <v>73.099999999999994</v>
      </c>
    </row>
    <row r="27" spans="1:8" x14ac:dyDescent="0.2">
      <c r="A27" s="14">
        <v>26</v>
      </c>
      <c r="B27" s="14">
        <v>2021112157</v>
      </c>
      <c r="C27" s="14" t="s">
        <v>407</v>
      </c>
      <c r="D27" s="14" t="s">
        <v>19</v>
      </c>
      <c r="E27" s="14" t="s">
        <v>382</v>
      </c>
      <c r="F27" s="14">
        <v>90</v>
      </c>
      <c r="G27" s="18">
        <v>99</v>
      </c>
      <c r="H27" s="42">
        <f t="shared" si="0"/>
        <v>94.5</v>
      </c>
    </row>
    <row r="28" spans="1:8" x14ac:dyDescent="0.2">
      <c r="A28" s="14">
        <v>27</v>
      </c>
      <c r="B28" s="14">
        <v>2021112176</v>
      </c>
      <c r="C28" s="14" t="s">
        <v>408</v>
      </c>
      <c r="D28" s="14" t="s">
        <v>15</v>
      </c>
      <c r="E28" s="14" t="s">
        <v>382</v>
      </c>
      <c r="F28" s="14">
        <v>76</v>
      </c>
      <c r="G28" s="18">
        <v>92</v>
      </c>
      <c r="H28" s="42">
        <f t="shared" si="0"/>
        <v>84</v>
      </c>
    </row>
    <row r="29" spans="1:8" x14ac:dyDescent="0.2">
      <c r="A29" s="14">
        <v>28</v>
      </c>
      <c r="B29" s="14">
        <v>2021112181</v>
      </c>
      <c r="C29" s="14" t="s">
        <v>409</v>
      </c>
      <c r="D29" s="14" t="s">
        <v>19</v>
      </c>
      <c r="E29" s="14" t="s">
        <v>382</v>
      </c>
      <c r="F29" s="14">
        <v>85</v>
      </c>
      <c r="G29" s="18">
        <v>89.8</v>
      </c>
      <c r="H29" s="42">
        <f t="shared" si="0"/>
        <v>87.4</v>
      </c>
    </row>
  </sheetData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0D491-DD47-4E47-A53A-846091C4A1E2}">
  <dimension ref="A1:Z76"/>
  <sheetViews>
    <sheetView topLeftCell="A40" zoomScale="90" zoomScaleNormal="90" workbookViewId="0">
      <selection activeCell="C78" sqref="C78"/>
    </sheetView>
  </sheetViews>
  <sheetFormatPr defaultColWidth="8.625" defaultRowHeight="14.25" x14ac:dyDescent="0.2"/>
  <cols>
    <col min="1" max="1" width="4.375" style="13" bestFit="1" customWidth="1"/>
    <col min="2" max="2" width="13.375" style="13" customWidth="1"/>
    <col min="3" max="3" width="13.625" style="13" customWidth="1"/>
    <col min="4" max="4" width="10.375" style="13" bestFit="1" customWidth="1"/>
    <col min="5" max="5" width="13.625" style="13" customWidth="1"/>
    <col min="6" max="12" width="12.375" style="13" customWidth="1"/>
    <col min="13" max="13" width="15.625" style="13" customWidth="1"/>
    <col min="14" max="14" width="12.25" style="13" customWidth="1"/>
    <col min="15" max="15" width="13.375" style="13" customWidth="1"/>
    <col min="16" max="16" width="14.875" style="13" customWidth="1"/>
    <col min="17" max="17" width="13.25" style="13" customWidth="1"/>
    <col min="18" max="18" width="15.125" style="13" customWidth="1"/>
    <col min="19" max="19" width="12.75" style="13" customWidth="1"/>
    <col min="20" max="20" width="12.625" style="13" customWidth="1"/>
    <col min="21" max="21" width="13.625" style="13" bestFit="1" customWidth="1"/>
    <col min="22" max="22" width="13.625" style="13" customWidth="1"/>
    <col min="23" max="23" width="10" style="13" customWidth="1"/>
    <col min="24" max="25" width="10.125" style="13" customWidth="1"/>
    <col min="26" max="26" width="9.75" style="13" customWidth="1"/>
    <col min="27" max="16384" width="8.625" style="13"/>
  </cols>
  <sheetData>
    <row r="1" spans="1:26" ht="25.5" x14ac:dyDescent="0.2">
      <c r="A1" s="21" t="s">
        <v>0</v>
      </c>
      <c r="B1" s="21" t="s">
        <v>1</v>
      </c>
      <c r="C1" s="21" t="s">
        <v>2</v>
      </c>
      <c r="D1" s="21" t="s">
        <v>3</v>
      </c>
      <c r="E1" s="21" t="s">
        <v>4</v>
      </c>
      <c r="F1" s="21" t="s">
        <v>368</v>
      </c>
      <c r="G1" s="21" t="s">
        <v>369</v>
      </c>
      <c r="H1" s="21" t="s">
        <v>370</v>
      </c>
      <c r="I1" s="21" t="s">
        <v>371</v>
      </c>
      <c r="J1" s="21" t="s">
        <v>10</v>
      </c>
      <c r="K1" s="21" t="s">
        <v>372</v>
      </c>
      <c r="L1" s="21" t="s">
        <v>373</v>
      </c>
      <c r="M1" s="21" t="s">
        <v>414</v>
      </c>
      <c r="N1" s="22" t="s">
        <v>348</v>
      </c>
      <c r="O1" s="22" t="s">
        <v>349</v>
      </c>
      <c r="P1" s="22" t="s">
        <v>350</v>
      </c>
      <c r="Q1" s="22" t="s">
        <v>351</v>
      </c>
      <c r="R1" s="22" t="s">
        <v>415</v>
      </c>
      <c r="S1" s="22" t="s">
        <v>354</v>
      </c>
      <c r="T1" s="22" t="s">
        <v>377</v>
      </c>
      <c r="U1" s="22" t="s">
        <v>356</v>
      </c>
      <c r="V1" s="23" t="s">
        <v>416</v>
      </c>
      <c r="W1" s="23" t="s">
        <v>378</v>
      </c>
      <c r="X1" s="23" t="s">
        <v>379</v>
      </c>
      <c r="Y1" s="23" t="s">
        <v>417</v>
      </c>
      <c r="Z1" s="23" t="s">
        <v>380</v>
      </c>
    </row>
    <row r="2" spans="1:26" x14ac:dyDescent="0.2">
      <c r="A2" s="24">
        <v>1</v>
      </c>
      <c r="B2" s="24">
        <v>2021112254</v>
      </c>
      <c r="C2" s="24" t="s">
        <v>480</v>
      </c>
      <c r="D2" s="24" t="s">
        <v>15</v>
      </c>
      <c r="E2" s="24" t="s">
        <v>481</v>
      </c>
      <c r="F2" s="24">
        <v>94</v>
      </c>
      <c r="G2" s="24">
        <v>90</v>
      </c>
      <c r="H2" s="24">
        <v>93</v>
      </c>
      <c r="I2" s="24">
        <v>92</v>
      </c>
      <c r="J2" s="24">
        <v>95</v>
      </c>
      <c r="K2" s="24">
        <v>92</v>
      </c>
      <c r="L2" s="24">
        <v>92</v>
      </c>
      <c r="M2" s="24">
        <v>95</v>
      </c>
      <c r="N2" s="25">
        <v>95</v>
      </c>
      <c r="O2" s="25">
        <v>90</v>
      </c>
      <c r="P2" s="25">
        <v>98</v>
      </c>
      <c r="Q2" s="25">
        <v>80</v>
      </c>
      <c r="R2" s="25">
        <v>93</v>
      </c>
      <c r="S2" s="25">
        <v>92</v>
      </c>
      <c r="T2" s="25">
        <v>87</v>
      </c>
      <c r="U2" s="25">
        <v>82</v>
      </c>
      <c r="V2" s="25">
        <v>0</v>
      </c>
      <c r="W2" s="25">
        <v>91</v>
      </c>
      <c r="X2" s="25">
        <v>97</v>
      </c>
      <c r="Y2" s="25">
        <v>0</v>
      </c>
      <c r="Z2" s="26">
        <f>(F2*5+G2*2+H2*2+I2*3+J2*3+K2*0+L2*2+M2*2+N2*3+O2*1+P2*4+Q2*5+R2*2.5+S2*0+T2*2+U2*3+V2*0+W2*2+X2*2)/43.5</f>
        <v>91.183908045977006</v>
      </c>
    </row>
    <row r="3" spans="1:26" x14ac:dyDescent="0.2">
      <c r="A3" s="24">
        <v>2</v>
      </c>
      <c r="B3" s="25">
        <v>2021112304</v>
      </c>
      <c r="C3" s="25" t="s">
        <v>532</v>
      </c>
      <c r="D3" s="25" t="s">
        <v>15</v>
      </c>
      <c r="E3" s="25" t="s">
        <v>511</v>
      </c>
      <c r="F3" s="25">
        <v>90</v>
      </c>
      <c r="G3" s="25">
        <v>77</v>
      </c>
      <c r="H3" s="25">
        <v>96</v>
      </c>
      <c r="I3" s="25">
        <v>87</v>
      </c>
      <c r="J3" s="25">
        <v>98</v>
      </c>
      <c r="K3" s="25">
        <v>92</v>
      </c>
      <c r="L3" s="25">
        <v>88</v>
      </c>
      <c r="M3" s="25">
        <v>89</v>
      </c>
      <c r="N3" s="25">
        <v>87</v>
      </c>
      <c r="O3" s="25">
        <v>86</v>
      </c>
      <c r="P3" s="25">
        <v>97</v>
      </c>
      <c r="Q3" s="25">
        <v>95</v>
      </c>
      <c r="R3" s="25">
        <v>83</v>
      </c>
      <c r="S3" s="25">
        <v>92</v>
      </c>
      <c r="T3" s="25">
        <v>86</v>
      </c>
      <c r="U3" s="25">
        <v>85</v>
      </c>
      <c r="V3" s="25">
        <v>0</v>
      </c>
      <c r="W3" s="25">
        <v>85</v>
      </c>
      <c r="X3" s="25">
        <v>96</v>
      </c>
      <c r="Y3" s="25">
        <v>0</v>
      </c>
      <c r="Z3" s="26">
        <f>(F3*5+G3*2+H3*2+I3*3+J3*3+K3*0+L3*2+M3*2+N3*3+O3*1+P3*4+Q3*5+R3*2.5+S3*0+T3*2+U3*3+V3*0+W3*2+X3*2)/43.5</f>
        <v>89.919540229885058</v>
      </c>
    </row>
    <row r="4" spans="1:26" x14ac:dyDescent="0.2">
      <c r="A4" s="24">
        <v>3</v>
      </c>
      <c r="B4" s="25">
        <v>2021112247</v>
      </c>
      <c r="C4" s="25" t="s">
        <v>473</v>
      </c>
      <c r="D4" s="25" t="s">
        <v>15</v>
      </c>
      <c r="E4" s="25" t="s">
        <v>450</v>
      </c>
      <c r="F4" s="25">
        <v>88</v>
      </c>
      <c r="G4" s="25">
        <v>90</v>
      </c>
      <c r="H4" s="25">
        <v>82</v>
      </c>
      <c r="I4" s="25">
        <v>87</v>
      </c>
      <c r="J4" s="25">
        <v>93</v>
      </c>
      <c r="K4" s="25">
        <v>92</v>
      </c>
      <c r="L4" s="25">
        <v>93</v>
      </c>
      <c r="M4" s="25">
        <v>91</v>
      </c>
      <c r="N4" s="25">
        <v>85</v>
      </c>
      <c r="O4" s="25">
        <v>86</v>
      </c>
      <c r="P4" s="25">
        <v>93</v>
      </c>
      <c r="Q4" s="25">
        <v>90</v>
      </c>
      <c r="R4" s="25">
        <v>90</v>
      </c>
      <c r="S4" s="25">
        <v>92</v>
      </c>
      <c r="T4" s="25">
        <v>85</v>
      </c>
      <c r="U4" s="25">
        <v>90</v>
      </c>
      <c r="V4" s="25">
        <v>0</v>
      </c>
      <c r="W4" s="25">
        <v>92</v>
      </c>
      <c r="X4" s="25">
        <v>94</v>
      </c>
      <c r="Y4" s="25">
        <v>0</v>
      </c>
      <c r="Z4" s="26">
        <f>(F4*5+G4*2+H4*2+I4*3+J4*3+K4*0+L4*2+M4*2+N4*3+O4*1+P4*4+Q4*5+R4*2.5+S4*0+T4*2+U4*3+V4*0+W4*2+X4*2)/43.5</f>
        <v>89.47126436781609</v>
      </c>
    </row>
    <row r="5" spans="1:26" x14ac:dyDescent="0.2">
      <c r="A5" s="24">
        <v>4</v>
      </c>
      <c r="B5" s="25">
        <v>2021112240</v>
      </c>
      <c r="C5" s="25" t="s">
        <v>466</v>
      </c>
      <c r="D5" s="25" t="s">
        <v>15</v>
      </c>
      <c r="E5" s="25" t="s">
        <v>450</v>
      </c>
      <c r="F5" s="25">
        <v>94</v>
      </c>
      <c r="G5" s="25">
        <v>82</v>
      </c>
      <c r="H5" s="25">
        <v>90</v>
      </c>
      <c r="I5" s="25">
        <v>81</v>
      </c>
      <c r="J5" s="25">
        <v>96</v>
      </c>
      <c r="K5" s="25">
        <v>92</v>
      </c>
      <c r="L5" s="25">
        <v>80</v>
      </c>
      <c r="M5" s="25">
        <v>82</v>
      </c>
      <c r="N5" s="25">
        <v>87</v>
      </c>
      <c r="O5" s="25">
        <v>84</v>
      </c>
      <c r="P5" s="25">
        <v>91</v>
      </c>
      <c r="Q5" s="25">
        <v>96</v>
      </c>
      <c r="R5" s="25">
        <v>93</v>
      </c>
      <c r="S5" s="25">
        <v>91</v>
      </c>
      <c r="T5" s="25">
        <v>83</v>
      </c>
      <c r="U5" s="25">
        <v>82</v>
      </c>
      <c r="V5" s="25">
        <v>96</v>
      </c>
      <c r="W5" s="25">
        <v>87</v>
      </c>
      <c r="X5" s="25">
        <v>0</v>
      </c>
      <c r="Y5" s="25">
        <v>0</v>
      </c>
      <c r="Z5" s="26">
        <f>(F5*5+G5*2+H5*2+I5*3+J5*3+K5*0+L5*2+M5*2+N5*3+O5*1+P5*4+Q5*5+R5*2.5+S5*0+T5*2+U5*3+V5*3+W5*2)/44.5</f>
        <v>89.089887640449433</v>
      </c>
    </row>
    <row r="6" spans="1:26" x14ac:dyDescent="0.2">
      <c r="A6" s="24">
        <v>5</v>
      </c>
      <c r="B6" s="25">
        <v>2021112250</v>
      </c>
      <c r="C6" s="25" t="s">
        <v>476</v>
      </c>
      <c r="D6" s="25" t="s">
        <v>15</v>
      </c>
      <c r="E6" s="25" t="s">
        <v>450</v>
      </c>
      <c r="F6" s="25">
        <v>92</v>
      </c>
      <c r="G6" s="25">
        <v>91</v>
      </c>
      <c r="H6" s="25">
        <v>84</v>
      </c>
      <c r="I6" s="25">
        <v>90</v>
      </c>
      <c r="J6" s="25">
        <v>96</v>
      </c>
      <c r="K6" s="25">
        <v>92</v>
      </c>
      <c r="L6" s="25">
        <v>89</v>
      </c>
      <c r="M6" s="25">
        <v>87</v>
      </c>
      <c r="N6" s="25">
        <v>92</v>
      </c>
      <c r="O6" s="25">
        <v>87</v>
      </c>
      <c r="P6" s="25">
        <v>83</v>
      </c>
      <c r="Q6" s="25">
        <v>92</v>
      </c>
      <c r="R6" s="25">
        <v>92</v>
      </c>
      <c r="S6" s="25">
        <v>92</v>
      </c>
      <c r="T6" s="25">
        <v>92</v>
      </c>
      <c r="U6" s="25">
        <v>84</v>
      </c>
      <c r="V6" s="25">
        <v>0</v>
      </c>
      <c r="W6" s="25">
        <v>80</v>
      </c>
      <c r="X6" s="25">
        <v>84</v>
      </c>
      <c r="Y6" s="25">
        <v>0</v>
      </c>
      <c r="Z6" s="26">
        <f>(F6*5+G6*2+H6*2+I6*3+J6*3+K6*0+L6*2+M6*2+N6*3+O6*1+P6*4+Q6*5+R6*2.5+S6*0+T6*2+U6*3+V6*0+W6*2+X6*2)/43.5</f>
        <v>88.94252873563218</v>
      </c>
    </row>
    <row r="7" spans="1:26" x14ac:dyDescent="0.2">
      <c r="A7" s="24">
        <v>6</v>
      </c>
      <c r="B7" s="25">
        <v>2021112203</v>
      </c>
      <c r="C7" s="25" t="s">
        <v>428</v>
      </c>
      <c r="D7" s="25" t="s">
        <v>15</v>
      </c>
      <c r="E7" s="25" t="s">
        <v>419</v>
      </c>
      <c r="F7" s="25">
        <v>88</v>
      </c>
      <c r="G7" s="25">
        <v>89</v>
      </c>
      <c r="H7" s="25">
        <v>79</v>
      </c>
      <c r="I7" s="25">
        <v>91</v>
      </c>
      <c r="J7" s="25">
        <v>96</v>
      </c>
      <c r="K7" s="25">
        <v>92</v>
      </c>
      <c r="L7" s="25">
        <v>87</v>
      </c>
      <c r="M7" s="25">
        <v>90</v>
      </c>
      <c r="N7" s="25">
        <v>91</v>
      </c>
      <c r="O7" s="25">
        <v>86</v>
      </c>
      <c r="P7" s="25">
        <v>94</v>
      </c>
      <c r="Q7" s="25">
        <v>85</v>
      </c>
      <c r="R7" s="25">
        <v>85</v>
      </c>
      <c r="S7" s="25">
        <v>94</v>
      </c>
      <c r="T7" s="25">
        <v>77</v>
      </c>
      <c r="U7" s="25">
        <v>87</v>
      </c>
      <c r="V7" s="25">
        <v>0</v>
      </c>
      <c r="W7" s="25">
        <v>96</v>
      </c>
      <c r="X7" s="25">
        <v>99</v>
      </c>
      <c r="Y7" s="25">
        <v>0</v>
      </c>
      <c r="Z7" s="26">
        <f>(F7*5+G7*2+H7*2+I7*3+J7*3+K7*0+L7*2+M7*2+N7*3+O7*1+P7*4+Q7*5+R7*2.5+S7*0+T7*2+U7*3+V7*0+W7*2+X7*2)/43.5</f>
        <v>88.931034482758619</v>
      </c>
    </row>
    <row r="8" spans="1:26" x14ac:dyDescent="0.2">
      <c r="A8" s="24">
        <v>7</v>
      </c>
      <c r="B8" s="25">
        <v>2021112275</v>
      </c>
      <c r="C8" s="25" t="s">
        <v>502</v>
      </c>
      <c r="D8" s="25" t="s">
        <v>15</v>
      </c>
      <c r="E8" s="25" t="s">
        <v>481</v>
      </c>
      <c r="F8" s="25">
        <v>92</v>
      </c>
      <c r="G8" s="25">
        <v>90</v>
      </c>
      <c r="H8" s="25">
        <v>83</v>
      </c>
      <c r="I8" s="25">
        <v>85</v>
      </c>
      <c r="J8" s="25">
        <v>94</v>
      </c>
      <c r="K8" s="25">
        <v>92</v>
      </c>
      <c r="L8" s="25">
        <v>85</v>
      </c>
      <c r="M8" s="25">
        <v>91</v>
      </c>
      <c r="N8" s="25">
        <v>90</v>
      </c>
      <c r="O8" s="25">
        <v>84</v>
      </c>
      <c r="P8" s="25">
        <v>91</v>
      </c>
      <c r="Q8" s="25">
        <v>91</v>
      </c>
      <c r="R8" s="25">
        <v>91</v>
      </c>
      <c r="S8" s="25">
        <v>86</v>
      </c>
      <c r="T8" s="25">
        <v>76</v>
      </c>
      <c r="U8" s="25">
        <v>83</v>
      </c>
      <c r="V8" s="25">
        <v>0</v>
      </c>
      <c r="W8" s="25">
        <v>94</v>
      </c>
      <c r="X8" s="25">
        <v>0</v>
      </c>
      <c r="Y8" s="25">
        <v>0</v>
      </c>
      <c r="Z8" s="26">
        <f>(F8*5+G8*2+H8*2+I8*3+J8*3+K8*0+L8*2+M8*2+N8*3+O8*1+P8*4+Q8*5+R8*2.5+S8*0+T8*2+U8*3+V8*0+W8*2)/41.5</f>
        <v>88.783132530120483</v>
      </c>
    </row>
    <row r="9" spans="1:26" x14ac:dyDescent="0.2">
      <c r="A9" s="24">
        <v>8</v>
      </c>
      <c r="B9" s="25">
        <v>2021112299</v>
      </c>
      <c r="C9" s="25" t="s">
        <v>527</v>
      </c>
      <c r="D9" s="25" t="s">
        <v>15</v>
      </c>
      <c r="E9" s="25" t="s">
        <v>511</v>
      </c>
      <c r="F9" s="25">
        <v>89</v>
      </c>
      <c r="G9" s="25">
        <v>80</v>
      </c>
      <c r="H9" s="25">
        <v>90</v>
      </c>
      <c r="I9" s="25">
        <v>78</v>
      </c>
      <c r="J9" s="25">
        <v>91</v>
      </c>
      <c r="K9" s="25">
        <v>92</v>
      </c>
      <c r="L9" s="25">
        <v>85</v>
      </c>
      <c r="M9" s="25">
        <v>90.5</v>
      </c>
      <c r="N9" s="25">
        <v>93</v>
      </c>
      <c r="O9" s="25">
        <v>93</v>
      </c>
      <c r="P9" s="25">
        <v>96</v>
      </c>
      <c r="Q9" s="25">
        <v>96</v>
      </c>
      <c r="R9" s="25">
        <v>81</v>
      </c>
      <c r="S9" s="25">
        <v>90</v>
      </c>
      <c r="T9" s="25">
        <v>80</v>
      </c>
      <c r="U9" s="25">
        <v>83</v>
      </c>
      <c r="V9" s="25">
        <v>0</v>
      </c>
      <c r="W9" s="25">
        <v>92</v>
      </c>
      <c r="X9" s="25">
        <v>87</v>
      </c>
      <c r="Y9" s="25">
        <v>0</v>
      </c>
      <c r="Z9" s="26">
        <f>(F9*5+G9*2+H9*2+I9*3+J9*3+K9*0+L9*2+M9*2+N9*3+O9*1+P9*4+Q9*5+R9*2.5+S9*0+T9*2+U9*3+V9*0+W9*2+X9*2)/43.5</f>
        <v>88.47126436781609</v>
      </c>
    </row>
    <row r="10" spans="1:26" x14ac:dyDescent="0.2">
      <c r="A10" s="24">
        <v>9</v>
      </c>
      <c r="B10" s="25">
        <v>2021112266</v>
      </c>
      <c r="C10" s="25" t="s">
        <v>493</v>
      </c>
      <c r="D10" s="25" t="s">
        <v>15</v>
      </c>
      <c r="E10" s="25" t="s">
        <v>481</v>
      </c>
      <c r="F10" s="25">
        <v>93</v>
      </c>
      <c r="G10" s="25">
        <v>86</v>
      </c>
      <c r="H10" s="25">
        <v>78</v>
      </c>
      <c r="I10" s="25">
        <v>84</v>
      </c>
      <c r="J10" s="25">
        <v>97</v>
      </c>
      <c r="K10" s="25">
        <v>92</v>
      </c>
      <c r="L10" s="25">
        <v>86</v>
      </c>
      <c r="M10" s="25">
        <v>91</v>
      </c>
      <c r="N10" s="25">
        <v>93</v>
      </c>
      <c r="O10" s="25">
        <v>90</v>
      </c>
      <c r="P10" s="25">
        <v>85</v>
      </c>
      <c r="Q10" s="25">
        <v>90</v>
      </c>
      <c r="R10" s="25">
        <v>94</v>
      </c>
      <c r="S10" s="25">
        <v>89</v>
      </c>
      <c r="T10" s="25">
        <v>83</v>
      </c>
      <c r="U10" s="25">
        <v>80</v>
      </c>
      <c r="V10" s="25">
        <v>0</v>
      </c>
      <c r="W10" s="25">
        <v>85</v>
      </c>
      <c r="X10" s="25">
        <v>0</v>
      </c>
      <c r="Y10" s="25">
        <v>0</v>
      </c>
      <c r="Z10" s="26">
        <f>(F10*5+G10*2+H10*2+I10*3+J10*3+K10*0+L10*2+M10*2+N10*3+O10*1+P10*4+Q10*5+R10*2.5+S10*0+T10*2+U10*3+V10*0+W10*2)/41.5</f>
        <v>88.192771084337352</v>
      </c>
    </row>
    <row r="11" spans="1:26" x14ac:dyDescent="0.2">
      <c r="A11" s="24">
        <v>10</v>
      </c>
      <c r="B11" s="25">
        <v>2021112211</v>
      </c>
      <c r="C11" s="25" t="s">
        <v>436</v>
      </c>
      <c r="D11" s="25" t="s">
        <v>15</v>
      </c>
      <c r="E11" s="25" t="s">
        <v>419</v>
      </c>
      <c r="F11" s="25">
        <v>97</v>
      </c>
      <c r="G11" s="25">
        <v>73</v>
      </c>
      <c r="H11" s="25">
        <v>93</v>
      </c>
      <c r="I11" s="25">
        <v>86</v>
      </c>
      <c r="J11" s="25">
        <v>95</v>
      </c>
      <c r="K11" s="25">
        <v>92</v>
      </c>
      <c r="L11" s="25">
        <v>87</v>
      </c>
      <c r="M11" s="25">
        <v>87</v>
      </c>
      <c r="N11" s="25">
        <v>87</v>
      </c>
      <c r="O11" s="25">
        <v>80</v>
      </c>
      <c r="P11" s="25">
        <v>80</v>
      </c>
      <c r="Q11" s="25">
        <v>95</v>
      </c>
      <c r="R11" s="25">
        <v>87</v>
      </c>
      <c r="S11" s="25">
        <v>93</v>
      </c>
      <c r="T11" s="25">
        <v>91</v>
      </c>
      <c r="U11" s="25">
        <v>81</v>
      </c>
      <c r="V11" s="25">
        <v>0</v>
      </c>
      <c r="W11" s="25">
        <v>83</v>
      </c>
      <c r="X11" s="25">
        <v>0</v>
      </c>
      <c r="Y11" s="25">
        <v>0</v>
      </c>
      <c r="Z11" s="26">
        <f>(F11*5+G11*2+H11*2+I11*3+J11*3+K11*0+L11*2+M11*2+N11*3+O11*1+P11*4+Q11*5+R11*2.5+S11*0+T11*2+U11*3+V11*0+W11*2)/41.5</f>
        <v>88.01204819277109</v>
      </c>
    </row>
    <row r="12" spans="1:26" x14ac:dyDescent="0.2">
      <c r="A12" s="24">
        <v>11</v>
      </c>
      <c r="B12" s="25">
        <v>2021112261</v>
      </c>
      <c r="C12" s="25" t="s">
        <v>488</v>
      </c>
      <c r="D12" s="25" t="s">
        <v>15</v>
      </c>
      <c r="E12" s="25" t="s">
        <v>481</v>
      </c>
      <c r="F12" s="25">
        <v>84</v>
      </c>
      <c r="G12" s="25">
        <v>93</v>
      </c>
      <c r="H12" s="25">
        <v>81</v>
      </c>
      <c r="I12" s="25">
        <v>87</v>
      </c>
      <c r="J12" s="25">
        <v>93</v>
      </c>
      <c r="K12" s="25">
        <v>92</v>
      </c>
      <c r="L12" s="25">
        <v>90</v>
      </c>
      <c r="M12" s="25">
        <v>88</v>
      </c>
      <c r="N12" s="25">
        <v>93</v>
      </c>
      <c r="O12" s="25">
        <v>85</v>
      </c>
      <c r="P12" s="25">
        <v>77</v>
      </c>
      <c r="Q12" s="25">
        <v>95</v>
      </c>
      <c r="R12" s="25">
        <v>87</v>
      </c>
      <c r="S12" s="25">
        <v>92</v>
      </c>
      <c r="T12" s="25">
        <v>89</v>
      </c>
      <c r="U12" s="25">
        <v>84</v>
      </c>
      <c r="V12" s="25">
        <v>0</v>
      </c>
      <c r="W12" s="25">
        <v>96</v>
      </c>
      <c r="X12" s="25">
        <v>0</v>
      </c>
      <c r="Y12" s="25">
        <v>0</v>
      </c>
      <c r="Z12" s="26">
        <f>(F12*5+G12*2+H12*2+I12*3+J12*3+K12*0+L12*2+M12*2+N12*3+O12*1+P12*4+Q12*5+R12*2.5+S12*0+T12*2+U12*3+V12*0+W12*2)/41.5</f>
        <v>87.963855421686745</v>
      </c>
    </row>
    <row r="13" spans="1:26" x14ac:dyDescent="0.2">
      <c r="A13" s="24">
        <v>12</v>
      </c>
      <c r="B13" s="25">
        <v>2021112235</v>
      </c>
      <c r="C13" s="25" t="s">
        <v>461</v>
      </c>
      <c r="D13" s="25" t="s">
        <v>15</v>
      </c>
      <c r="E13" s="25" t="s">
        <v>450</v>
      </c>
      <c r="F13" s="25">
        <v>90</v>
      </c>
      <c r="G13" s="25">
        <v>84</v>
      </c>
      <c r="H13" s="25">
        <v>90</v>
      </c>
      <c r="I13" s="25">
        <v>87</v>
      </c>
      <c r="J13" s="25">
        <v>86</v>
      </c>
      <c r="K13" s="25">
        <v>92</v>
      </c>
      <c r="L13" s="25">
        <v>82</v>
      </c>
      <c r="M13" s="25">
        <v>86</v>
      </c>
      <c r="N13" s="25">
        <v>89</v>
      </c>
      <c r="O13" s="25">
        <v>86</v>
      </c>
      <c r="P13" s="25">
        <v>91</v>
      </c>
      <c r="Q13" s="25">
        <v>92</v>
      </c>
      <c r="R13" s="25">
        <v>81</v>
      </c>
      <c r="S13" s="25">
        <v>93</v>
      </c>
      <c r="T13" s="25">
        <v>84</v>
      </c>
      <c r="U13" s="25">
        <v>86</v>
      </c>
      <c r="V13" s="25">
        <v>0</v>
      </c>
      <c r="W13" s="25">
        <v>92</v>
      </c>
      <c r="X13" s="25">
        <v>91</v>
      </c>
      <c r="Y13" s="25">
        <v>0</v>
      </c>
      <c r="Z13" s="26">
        <f>(F13*5+G13*2+H13*2+I13*3+J13*3+K13*0+L13*2+M13*2+N13*3+O13*1+P13*4+Q13*5+R13*2.5+S13*0+T13*2+U13*3+V13*0+W13*2+X13*2)/43.5</f>
        <v>87.919540229885058</v>
      </c>
    </row>
    <row r="14" spans="1:26" x14ac:dyDescent="0.2">
      <c r="A14" s="24">
        <v>13</v>
      </c>
      <c r="B14" s="25">
        <v>2021112222</v>
      </c>
      <c r="C14" s="25" t="s">
        <v>447</v>
      </c>
      <c r="D14" s="25" t="s">
        <v>15</v>
      </c>
      <c r="E14" s="25" t="s">
        <v>419</v>
      </c>
      <c r="F14" s="25">
        <v>87</v>
      </c>
      <c r="G14" s="25">
        <v>64</v>
      </c>
      <c r="H14" s="25">
        <v>89</v>
      </c>
      <c r="I14" s="25">
        <v>87</v>
      </c>
      <c r="J14" s="25">
        <v>96</v>
      </c>
      <c r="K14" s="25">
        <v>92</v>
      </c>
      <c r="L14" s="25">
        <v>93</v>
      </c>
      <c r="M14" s="25">
        <v>91</v>
      </c>
      <c r="N14" s="25">
        <v>90</v>
      </c>
      <c r="O14" s="25">
        <v>79</v>
      </c>
      <c r="P14" s="25">
        <v>87</v>
      </c>
      <c r="Q14" s="25">
        <v>82</v>
      </c>
      <c r="R14" s="25">
        <v>91</v>
      </c>
      <c r="S14" s="25">
        <v>92</v>
      </c>
      <c r="T14" s="25">
        <v>94</v>
      </c>
      <c r="U14" s="25">
        <v>89</v>
      </c>
      <c r="V14" s="25">
        <v>0</v>
      </c>
      <c r="W14" s="25">
        <v>89</v>
      </c>
      <c r="X14" s="25">
        <v>0</v>
      </c>
      <c r="Y14" s="25">
        <v>0</v>
      </c>
      <c r="Z14" s="26">
        <f>(F14*5+G14*2+H14*2+I14*3+J14*3+K14*0+L14*2+M14*2+N14*3+O14*1+P14*4+Q14*5+R14*2.5+S14*0+T14*2+U14*3+V14*0+W14*2)/41.5</f>
        <v>87.361445783132524</v>
      </c>
    </row>
    <row r="15" spans="1:26" x14ac:dyDescent="0.2">
      <c r="A15" s="24">
        <v>14</v>
      </c>
      <c r="B15" s="25">
        <v>2021112269</v>
      </c>
      <c r="C15" s="25" t="s">
        <v>496</v>
      </c>
      <c r="D15" s="25" t="s">
        <v>15</v>
      </c>
      <c r="E15" s="25" t="s">
        <v>481</v>
      </c>
      <c r="F15" s="25">
        <v>97</v>
      </c>
      <c r="G15" s="25">
        <v>82</v>
      </c>
      <c r="H15" s="25">
        <v>86</v>
      </c>
      <c r="I15" s="25">
        <v>82</v>
      </c>
      <c r="J15" s="25">
        <v>94</v>
      </c>
      <c r="K15" s="25">
        <v>92</v>
      </c>
      <c r="L15" s="25">
        <v>82</v>
      </c>
      <c r="M15" s="25">
        <v>88</v>
      </c>
      <c r="N15" s="25">
        <v>94</v>
      </c>
      <c r="O15" s="25">
        <v>87</v>
      </c>
      <c r="P15" s="25">
        <v>84</v>
      </c>
      <c r="Q15" s="25">
        <v>91</v>
      </c>
      <c r="R15" s="25">
        <v>86</v>
      </c>
      <c r="S15" s="25">
        <v>92</v>
      </c>
      <c r="T15" s="25">
        <v>75</v>
      </c>
      <c r="U15" s="25">
        <v>83</v>
      </c>
      <c r="V15" s="25">
        <v>0</v>
      </c>
      <c r="W15" s="25">
        <v>81</v>
      </c>
      <c r="X15" s="25">
        <v>0</v>
      </c>
      <c r="Y15" s="25">
        <v>0</v>
      </c>
      <c r="Z15" s="26">
        <f>(F15*5+G15*2+H15*2+I15*3+J15*3+K15*0+L15*2+M15*2+N15*3+O15*1+P15*4+Q15*5+R15*2.5+S15*0+T15*2+U15*3+V15*0+W15*2)/41.5</f>
        <v>87.349397590361448</v>
      </c>
    </row>
    <row r="16" spans="1:26" x14ac:dyDescent="0.2">
      <c r="A16" s="24">
        <v>15</v>
      </c>
      <c r="B16" s="25">
        <v>2021112201</v>
      </c>
      <c r="C16" s="25" t="s">
        <v>426</v>
      </c>
      <c r="D16" s="25" t="s">
        <v>15</v>
      </c>
      <c r="E16" s="25" t="s">
        <v>419</v>
      </c>
      <c r="F16" s="25">
        <v>88</v>
      </c>
      <c r="G16" s="25">
        <v>83</v>
      </c>
      <c r="H16" s="25">
        <v>77</v>
      </c>
      <c r="I16" s="25">
        <v>83</v>
      </c>
      <c r="J16" s="25">
        <v>93</v>
      </c>
      <c r="K16" s="25">
        <v>92</v>
      </c>
      <c r="L16" s="25">
        <v>91</v>
      </c>
      <c r="M16" s="25">
        <v>93</v>
      </c>
      <c r="N16" s="25">
        <v>83</v>
      </c>
      <c r="O16" s="25">
        <v>84</v>
      </c>
      <c r="P16" s="25">
        <v>93</v>
      </c>
      <c r="Q16" s="25">
        <v>83</v>
      </c>
      <c r="R16" s="25">
        <v>80</v>
      </c>
      <c r="S16" s="25">
        <v>93</v>
      </c>
      <c r="T16" s="25">
        <v>89</v>
      </c>
      <c r="U16" s="25">
        <v>85</v>
      </c>
      <c r="V16" s="25">
        <v>0</v>
      </c>
      <c r="W16" s="25">
        <v>96</v>
      </c>
      <c r="X16" s="25">
        <v>97</v>
      </c>
      <c r="Y16" s="25">
        <v>0</v>
      </c>
      <c r="Z16" s="26">
        <f>(F16*5+G16*2+H16*2+I16*3+J16*3+K16*0+L16*2+M16*2+N16*3+O16*1+P16*4+Q16*5+R16*2.5+S16*0+T16*2+U16*3+V16*0+W16*2+X16*2)/43.5</f>
        <v>87.241379310344826</v>
      </c>
    </row>
    <row r="17" spans="1:26" x14ac:dyDescent="0.2">
      <c r="A17" s="24">
        <v>16</v>
      </c>
      <c r="B17" s="25">
        <v>2021112295</v>
      </c>
      <c r="C17" s="25" t="s">
        <v>523</v>
      </c>
      <c r="D17" s="25" t="s">
        <v>15</v>
      </c>
      <c r="E17" s="25" t="s">
        <v>511</v>
      </c>
      <c r="F17" s="25">
        <v>83</v>
      </c>
      <c r="G17" s="25">
        <v>76</v>
      </c>
      <c r="H17" s="25">
        <v>95</v>
      </c>
      <c r="I17" s="25">
        <v>87</v>
      </c>
      <c r="J17" s="25">
        <v>91</v>
      </c>
      <c r="K17" s="25">
        <v>92</v>
      </c>
      <c r="L17" s="25">
        <v>91</v>
      </c>
      <c r="M17" s="25">
        <v>85.75</v>
      </c>
      <c r="N17" s="25">
        <v>88</v>
      </c>
      <c r="O17" s="25">
        <v>86</v>
      </c>
      <c r="P17" s="25">
        <v>86</v>
      </c>
      <c r="Q17" s="25">
        <v>89</v>
      </c>
      <c r="R17" s="25">
        <v>80</v>
      </c>
      <c r="S17" s="25">
        <v>91</v>
      </c>
      <c r="T17" s="25">
        <v>91</v>
      </c>
      <c r="U17" s="25">
        <v>88</v>
      </c>
      <c r="V17" s="25">
        <v>0</v>
      </c>
      <c r="W17" s="25">
        <v>95</v>
      </c>
      <c r="X17" s="25">
        <v>0</v>
      </c>
      <c r="Y17" s="25">
        <v>0</v>
      </c>
      <c r="Z17" s="26">
        <f>(F17*5+G17*2+H17*2+I17*3+J17*3+K17*0+L17*2+M17*2+N17*3+O17*1+P17*4+Q17*5+R17*2.5+S17*0+T17*2+U17*3+V17*0+W17*2)/41.5</f>
        <v>87.216867469879517</v>
      </c>
    </row>
    <row r="18" spans="1:26" x14ac:dyDescent="0.2">
      <c r="A18" s="24">
        <v>17</v>
      </c>
      <c r="B18" s="25">
        <v>2021112221</v>
      </c>
      <c r="C18" s="25" t="s">
        <v>446</v>
      </c>
      <c r="D18" s="25" t="s">
        <v>15</v>
      </c>
      <c r="E18" s="25" t="s">
        <v>419</v>
      </c>
      <c r="F18" s="25">
        <v>85</v>
      </c>
      <c r="G18" s="25">
        <v>88</v>
      </c>
      <c r="H18" s="25">
        <v>88</v>
      </c>
      <c r="I18" s="25">
        <v>85</v>
      </c>
      <c r="J18" s="25">
        <v>92</v>
      </c>
      <c r="K18" s="25">
        <v>92</v>
      </c>
      <c r="L18" s="25">
        <v>89</v>
      </c>
      <c r="M18" s="25">
        <v>89</v>
      </c>
      <c r="N18" s="25">
        <v>87</v>
      </c>
      <c r="O18" s="25">
        <v>88</v>
      </c>
      <c r="P18" s="25">
        <v>82</v>
      </c>
      <c r="Q18" s="25">
        <v>86</v>
      </c>
      <c r="R18" s="25">
        <v>90</v>
      </c>
      <c r="S18" s="25">
        <v>95</v>
      </c>
      <c r="T18" s="25">
        <v>85</v>
      </c>
      <c r="U18" s="25">
        <v>90</v>
      </c>
      <c r="V18" s="25">
        <v>0</v>
      </c>
      <c r="W18" s="25">
        <v>93</v>
      </c>
      <c r="X18" s="25">
        <v>85</v>
      </c>
      <c r="Y18" s="25">
        <v>0</v>
      </c>
      <c r="Z18" s="26">
        <f>(F18*5+G18*2+H18*2+I18*3+J18*3+K18*0+L18*2+M18*2+N18*3+O18*1+P18*4+Q18*5+R18*2.5+S18*0+T18*2+U18*3+V18*0+W18*2+X18*2)/43.5</f>
        <v>87.172413793103445</v>
      </c>
    </row>
    <row r="19" spans="1:26" x14ac:dyDescent="0.2">
      <c r="A19" s="24">
        <v>18</v>
      </c>
      <c r="B19" s="25">
        <v>2021112259</v>
      </c>
      <c r="C19" s="25" t="s">
        <v>486</v>
      </c>
      <c r="D19" s="25" t="s">
        <v>19</v>
      </c>
      <c r="E19" s="25" t="s">
        <v>481</v>
      </c>
      <c r="F19" s="25">
        <v>83</v>
      </c>
      <c r="G19" s="25">
        <v>86</v>
      </c>
      <c r="H19" s="25">
        <v>81</v>
      </c>
      <c r="I19" s="25">
        <v>90</v>
      </c>
      <c r="J19" s="25">
        <v>95</v>
      </c>
      <c r="K19" s="25">
        <v>92</v>
      </c>
      <c r="L19" s="25">
        <v>85</v>
      </c>
      <c r="M19" s="25">
        <v>87</v>
      </c>
      <c r="N19" s="25">
        <v>87</v>
      </c>
      <c r="O19" s="25">
        <v>92</v>
      </c>
      <c r="P19" s="25">
        <v>82</v>
      </c>
      <c r="Q19" s="25">
        <v>90</v>
      </c>
      <c r="R19" s="25">
        <v>91</v>
      </c>
      <c r="S19" s="25">
        <v>93</v>
      </c>
      <c r="T19" s="25">
        <v>82</v>
      </c>
      <c r="U19" s="25">
        <v>82</v>
      </c>
      <c r="V19" s="25">
        <v>0</v>
      </c>
      <c r="W19" s="25">
        <v>94</v>
      </c>
      <c r="X19" s="25">
        <v>93</v>
      </c>
      <c r="Y19" s="25">
        <v>0</v>
      </c>
      <c r="Z19" s="26">
        <f>(F19*5+G19*2+H19*2+I19*3+J19*3+K19*0+L19*2+M19*2+N19*3+O19*1+P19*4+Q19*5+R19*2.5+S19*0+T19*2+U19*3+V19*0+W19*2+X19*2)/43.5</f>
        <v>87.137931034482762</v>
      </c>
    </row>
    <row r="20" spans="1:26" x14ac:dyDescent="0.2">
      <c r="A20" s="24">
        <v>19</v>
      </c>
      <c r="B20" s="25">
        <v>2021112280</v>
      </c>
      <c r="C20" s="25" t="s">
        <v>507</v>
      </c>
      <c r="D20" s="25" t="s">
        <v>15</v>
      </c>
      <c r="E20" s="25" t="s">
        <v>481</v>
      </c>
      <c r="F20" s="25">
        <v>91</v>
      </c>
      <c r="G20" s="25">
        <v>65</v>
      </c>
      <c r="H20" s="25">
        <v>95</v>
      </c>
      <c r="I20" s="25">
        <v>84</v>
      </c>
      <c r="J20" s="25">
        <v>89</v>
      </c>
      <c r="K20" s="25">
        <v>92</v>
      </c>
      <c r="L20" s="25">
        <v>89</v>
      </c>
      <c r="M20" s="25">
        <v>94</v>
      </c>
      <c r="N20" s="25">
        <v>88</v>
      </c>
      <c r="O20" s="25">
        <v>82</v>
      </c>
      <c r="P20" s="25">
        <v>93</v>
      </c>
      <c r="Q20" s="25">
        <v>92</v>
      </c>
      <c r="R20" s="25">
        <v>67</v>
      </c>
      <c r="S20" s="25">
        <v>93</v>
      </c>
      <c r="T20" s="25">
        <v>89</v>
      </c>
      <c r="U20" s="25">
        <v>90</v>
      </c>
      <c r="V20" s="25">
        <v>0</v>
      </c>
      <c r="W20" s="25">
        <v>80</v>
      </c>
      <c r="X20" s="25">
        <v>0</v>
      </c>
      <c r="Y20" s="25">
        <v>0</v>
      </c>
      <c r="Z20" s="26">
        <f>(F20*5+G20*2+H20*2+I20*3+J20*3+K20*0+L20*2+M20*2+N20*3+O20*1+P20*4+Q20*5+R20*2.5+S20*0+T20*2+U20*3+V20*0+W20*2)/41.5</f>
        <v>87.07228915662651</v>
      </c>
    </row>
    <row r="21" spans="1:26" x14ac:dyDescent="0.2">
      <c r="A21" s="24">
        <v>20</v>
      </c>
      <c r="B21" s="25">
        <v>2021112301</v>
      </c>
      <c r="C21" s="25" t="s">
        <v>529</v>
      </c>
      <c r="D21" s="25" t="s">
        <v>15</v>
      </c>
      <c r="E21" s="25" t="s">
        <v>511</v>
      </c>
      <c r="F21" s="25">
        <v>87</v>
      </c>
      <c r="G21" s="25">
        <v>94</v>
      </c>
      <c r="H21" s="25">
        <v>97</v>
      </c>
      <c r="I21" s="25">
        <v>83</v>
      </c>
      <c r="J21" s="25">
        <v>75</v>
      </c>
      <c r="K21" s="25">
        <v>92</v>
      </c>
      <c r="L21" s="25">
        <v>79</v>
      </c>
      <c r="M21" s="25">
        <v>88.5</v>
      </c>
      <c r="N21" s="25">
        <v>91</v>
      </c>
      <c r="O21" s="25">
        <v>89</v>
      </c>
      <c r="P21" s="25">
        <v>93</v>
      </c>
      <c r="Q21" s="25">
        <v>89</v>
      </c>
      <c r="R21" s="25">
        <v>85</v>
      </c>
      <c r="S21" s="25">
        <v>86</v>
      </c>
      <c r="T21" s="25">
        <v>76</v>
      </c>
      <c r="U21" s="25">
        <v>83</v>
      </c>
      <c r="V21" s="25">
        <v>0</v>
      </c>
      <c r="W21" s="25">
        <v>95</v>
      </c>
      <c r="X21" s="25">
        <v>0</v>
      </c>
      <c r="Y21" s="25">
        <v>0</v>
      </c>
      <c r="Z21" s="26">
        <f>(F21*5+G21*2+H21*2+I21*3+J21*3+K21*0+L21*2+M21*2+N21*3+O21*1+P21*4+Q21*5+R21*2.5+S21*0+T21*2+U21*3+V21*0+W21*2)/41.5</f>
        <v>86.951807228915669</v>
      </c>
    </row>
    <row r="22" spans="1:26" x14ac:dyDescent="0.2">
      <c r="A22" s="24">
        <v>21</v>
      </c>
      <c r="B22" s="25">
        <v>2021112205</v>
      </c>
      <c r="C22" s="25" t="s">
        <v>430</v>
      </c>
      <c r="D22" s="25" t="s">
        <v>15</v>
      </c>
      <c r="E22" s="25" t="s">
        <v>419</v>
      </c>
      <c r="F22" s="25">
        <v>88</v>
      </c>
      <c r="G22" s="25">
        <v>78</v>
      </c>
      <c r="H22" s="25">
        <v>84</v>
      </c>
      <c r="I22" s="25">
        <v>85</v>
      </c>
      <c r="J22" s="25">
        <v>90</v>
      </c>
      <c r="K22" s="25">
        <v>92</v>
      </c>
      <c r="L22" s="25">
        <v>95</v>
      </c>
      <c r="M22" s="25">
        <v>86</v>
      </c>
      <c r="N22" s="25">
        <v>88</v>
      </c>
      <c r="O22" s="25">
        <v>87</v>
      </c>
      <c r="P22" s="25">
        <v>82</v>
      </c>
      <c r="Q22" s="25">
        <v>86</v>
      </c>
      <c r="R22" s="25">
        <v>84</v>
      </c>
      <c r="S22" s="25">
        <v>92</v>
      </c>
      <c r="T22" s="25">
        <v>92</v>
      </c>
      <c r="U22" s="25">
        <v>82</v>
      </c>
      <c r="V22" s="25">
        <v>0</v>
      </c>
      <c r="W22" s="25">
        <v>96</v>
      </c>
      <c r="X22" s="25">
        <v>84</v>
      </c>
      <c r="Y22" s="25">
        <v>0</v>
      </c>
      <c r="Z22" s="26">
        <f>(F22*5+G22*2+H22*2+I22*3+J22*3+K22*0+L22*2+M22*2+N22*3+O22*1+P22*4+Q22*5+R22*2.5+S22*0+T22*2+U22*3+V22*0+W22*2+X22*2)/43.5</f>
        <v>86.436781609195407</v>
      </c>
    </row>
    <row r="23" spans="1:26" x14ac:dyDescent="0.2">
      <c r="A23" s="24">
        <v>22</v>
      </c>
      <c r="B23" s="25">
        <v>2021112263</v>
      </c>
      <c r="C23" s="25" t="s">
        <v>490</v>
      </c>
      <c r="D23" s="25" t="s">
        <v>15</v>
      </c>
      <c r="E23" s="25" t="s">
        <v>481</v>
      </c>
      <c r="F23" s="25">
        <v>84</v>
      </c>
      <c r="G23" s="25">
        <v>83</v>
      </c>
      <c r="H23" s="25">
        <v>88</v>
      </c>
      <c r="I23" s="25">
        <v>86</v>
      </c>
      <c r="J23" s="25">
        <v>91</v>
      </c>
      <c r="K23" s="25">
        <v>92</v>
      </c>
      <c r="L23" s="25">
        <v>76</v>
      </c>
      <c r="M23" s="25">
        <v>93</v>
      </c>
      <c r="N23" s="25">
        <v>84</v>
      </c>
      <c r="O23" s="25">
        <v>85</v>
      </c>
      <c r="P23" s="25">
        <v>87</v>
      </c>
      <c r="Q23" s="25">
        <v>94</v>
      </c>
      <c r="R23" s="25">
        <v>91</v>
      </c>
      <c r="S23" s="25">
        <v>91</v>
      </c>
      <c r="T23" s="25">
        <v>67</v>
      </c>
      <c r="U23" s="25">
        <v>81</v>
      </c>
      <c r="V23" s="25">
        <v>0</v>
      </c>
      <c r="W23" s="25">
        <v>95</v>
      </c>
      <c r="X23" s="25">
        <v>0</v>
      </c>
      <c r="Y23" s="25">
        <v>0</v>
      </c>
      <c r="Z23" s="26">
        <f>(F23*5+G23*2+H23*2+I23*3+J23*3+K23*0+L23*2+M23*2+N23*3+O23*1+P23*4+Q23*5+R23*2.5+S23*0+T23*2+U23*3+V23*0+W23*2)/41.5</f>
        <v>86.277108433734938</v>
      </c>
    </row>
    <row r="24" spans="1:26" x14ac:dyDescent="0.2">
      <c r="A24" s="24">
        <v>23</v>
      </c>
      <c r="B24" s="25">
        <v>2021112206</v>
      </c>
      <c r="C24" s="25" t="s">
        <v>431</v>
      </c>
      <c r="D24" s="25" t="s">
        <v>19</v>
      </c>
      <c r="E24" s="25" t="s">
        <v>419</v>
      </c>
      <c r="F24" s="25">
        <v>85</v>
      </c>
      <c r="G24" s="25">
        <v>83</v>
      </c>
      <c r="H24" s="25">
        <v>86</v>
      </c>
      <c r="I24" s="25">
        <v>88</v>
      </c>
      <c r="J24" s="25">
        <v>88</v>
      </c>
      <c r="K24" s="25">
        <v>92</v>
      </c>
      <c r="L24" s="25">
        <v>90</v>
      </c>
      <c r="M24" s="25">
        <v>89</v>
      </c>
      <c r="N24" s="25">
        <v>82</v>
      </c>
      <c r="O24" s="25">
        <v>85</v>
      </c>
      <c r="P24" s="25">
        <v>80</v>
      </c>
      <c r="Q24" s="25">
        <v>86</v>
      </c>
      <c r="R24" s="25">
        <v>80</v>
      </c>
      <c r="S24" s="25">
        <v>94</v>
      </c>
      <c r="T24" s="25">
        <v>90</v>
      </c>
      <c r="U24" s="25">
        <v>87</v>
      </c>
      <c r="V24" s="25">
        <v>0</v>
      </c>
      <c r="W24" s="25">
        <v>95</v>
      </c>
      <c r="X24" s="25">
        <v>95</v>
      </c>
      <c r="Y24" s="25">
        <v>0</v>
      </c>
      <c r="Z24" s="26">
        <f>(F24*5+G24*2+H24*2+I24*3+J24*3+K24*0+L24*2+M24*2+N24*3+O24*1+P24*4+Q24*5+R24*2.5+S24*0+T24*2+U24*3+V24*0+W24*2+X24*2)/43.5</f>
        <v>86.229885057471265</v>
      </c>
    </row>
    <row r="25" spans="1:26" x14ac:dyDescent="0.2">
      <c r="A25" s="24">
        <v>24</v>
      </c>
      <c r="B25" s="25">
        <v>2021112288</v>
      </c>
      <c r="C25" s="25" t="s">
        <v>516</v>
      </c>
      <c r="D25" s="25" t="s">
        <v>15</v>
      </c>
      <c r="E25" s="25" t="s">
        <v>511</v>
      </c>
      <c r="F25" s="25">
        <v>83</v>
      </c>
      <c r="G25" s="25">
        <v>84</v>
      </c>
      <c r="H25" s="25">
        <v>84</v>
      </c>
      <c r="I25" s="25">
        <v>81</v>
      </c>
      <c r="J25" s="25">
        <v>96</v>
      </c>
      <c r="K25" s="25">
        <v>92</v>
      </c>
      <c r="L25" s="25">
        <v>76</v>
      </c>
      <c r="M25" s="25">
        <v>91</v>
      </c>
      <c r="N25" s="25">
        <v>93</v>
      </c>
      <c r="O25" s="25">
        <v>83</v>
      </c>
      <c r="P25" s="25">
        <v>93</v>
      </c>
      <c r="Q25" s="25">
        <v>91</v>
      </c>
      <c r="R25" s="25">
        <v>79</v>
      </c>
      <c r="S25" s="25">
        <v>91</v>
      </c>
      <c r="T25" s="25">
        <v>73</v>
      </c>
      <c r="U25" s="25">
        <v>81</v>
      </c>
      <c r="V25" s="25">
        <v>0</v>
      </c>
      <c r="W25" s="25">
        <v>91</v>
      </c>
      <c r="X25" s="25">
        <v>0</v>
      </c>
      <c r="Y25" s="25">
        <v>0</v>
      </c>
      <c r="Z25" s="26">
        <f>(F25*5+G25*2+H25*2+I25*3+J25*3+K25*0+L25*2+M25*2+N25*3+O25*1+P25*4+Q25*5+R25*2.5+S25*0+T25*2+U25*3+V25*0+W25*2)/41.5</f>
        <v>86.108433734939766</v>
      </c>
    </row>
    <row r="26" spans="1:26" x14ac:dyDescent="0.2">
      <c r="A26" s="24">
        <v>25</v>
      </c>
      <c r="B26" s="25">
        <v>2021112264</v>
      </c>
      <c r="C26" s="25" t="s">
        <v>491</v>
      </c>
      <c r="D26" s="25" t="s">
        <v>19</v>
      </c>
      <c r="E26" s="25" t="s">
        <v>481</v>
      </c>
      <c r="F26" s="25">
        <v>88</v>
      </c>
      <c r="G26" s="25">
        <v>84</v>
      </c>
      <c r="H26" s="25">
        <v>80</v>
      </c>
      <c r="I26" s="25">
        <v>90</v>
      </c>
      <c r="J26" s="25">
        <v>92</v>
      </c>
      <c r="K26" s="25">
        <v>92</v>
      </c>
      <c r="L26" s="25">
        <v>90</v>
      </c>
      <c r="M26" s="25">
        <v>91</v>
      </c>
      <c r="N26" s="25">
        <v>85</v>
      </c>
      <c r="O26" s="25">
        <v>87</v>
      </c>
      <c r="P26" s="25">
        <v>75</v>
      </c>
      <c r="Q26" s="25">
        <v>83</v>
      </c>
      <c r="R26" s="25">
        <v>77</v>
      </c>
      <c r="S26" s="25">
        <v>94</v>
      </c>
      <c r="T26" s="25">
        <v>88</v>
      </c>
      <c r="U26" s="25">
        <v>84</v>
      </c>
      <c r="V26" s="25">
        <v>0</v>
      </c>
      <c r="W26" s="25">
        <v>93</v>
      </c>
      <c r="X26" s="25">
        <v>96</v>
      </c>
      <c r="Y26" s="25">
        <v>0</v>
      </c>
      <c r="Z26" s="26">
        <f>(F26*5+G26*2+H26*2+I26*3+J26*3+K26*0+L26*2+M26*2+N26*3+O26*1+P26*4+Q26*5+R26*2.5+S26*0+T26*2+U26*3+V26*0+W26*2+X26*2)/43.5</f>
        <v>85.781609195402297</v>
      </c>
    </row>
    <row r="27" spans="1:26" x14ac:dyDescent="0.2">
      <c r="A27" s="24">
        <v>26</v>
      </c>
      <c r="B27" s="25">
        <v>2021112208</v>
      </c>
      <c r="C27" s="25" t="s">
        <v>433</v>
      </c>
      <c r="D27" s="25" t="s">
        <v>15</v>
      </c>
      <c r="E27" s="25" t="s">
        <v>419</v>
      </c>
      <c r="F27" s="25">
        <v>85</v>
      </c>
      <c r="G27" s="25">
        <v>90</v>
      </c>
      <c r="H27" s="25">
        <v>84</v>
      </c>
      <c r="I27" s="25">
        <v>90</v>
      </c>
      <c r="J27" s="25">
        <v>97</v>
      </c>
      <c r="K27" s="25">
        <v>92</v>
      </c>
      <c r="L27" s="25">
        <v>73</v>
      </c>
      <c r="M27" s="25">
        <v>88</v>
      </c>
      <c r="N27" s="25">
        <v>88</v>
      </c>
      <c r="O27" s="25">
        <v>86</v>
      </c>
      <c r="P27" s="25">
        <v>90</v>
      </c>
      <c r="Q27" s="25">
        <v>90</v>
      </c>
      <c r="R27" s="25">
        <v>79</v>
      </c>
      <c r="S27" s="25">
        <v>91</v>
      </c>
      <c r="T27" s="25">
        <v>68</v>
      </c>
      <c r="U27" s="25">
        <v>81</v>
      </c>
      <c r="V27" s="25">
        <v>0</v>
      </c>
      <c r="W27" s="25">
        <v>70</v>
      </c>
      <c r="X27" s="25">
        <v>0</v>
      </c>
      <c r="Y27" s="25">
        <v>0</v>
      </c>
      <c r="Z27" s="26">
        <f>(F27*5+G27*2+H27*2+I27*3+J27*3+K27*0+L27*2+M27*2+N27*3+O27*1+P27*4+Q27*5+R27*2.5+S27*0+T27*2+U27*3+V27*0+W27*2)/41.5</f>
        <v>85.120481927710841</v>
      </c>
    </row>
    <row r="28" spans="1:26" x14ac:dyDescent="0.2">
      <c r="A28" s="24">
        <v>27</v>
      </c>
      <c r="B28" s="25">
        <v>2021112293</v>
      </c>
      <c r="C28" s="25" t="s">
        <v>521</v>
      </c>
      <c r="D28" s="25" t="s">
        <v>15</v>
      </c>
      <c r="E28" s="25" t="s">
        <v>511</v>
      </c>
      <c r="F28" s="25">
        <v>85</v>
      </c>
      <c r="G28" s="25">
        <v>79</v>
      </c>
      <c r="H28" s="25">
        <v>91</v>
      </c>
      <c r="I28" s="25">
        <v>84</v>
      </c>
      <c r="J28" s="25">
        <v>87</v>
      </c>
      <c r="K28" s="25">
        <v>92</v>
      </c>
      <c r="L28" s="25">
        <v>85</v>
      </c>
      <c r="M28" s="25">
        <v>86.25</v>
      </c>
      <c r="N28" s="25">
        <v>81</v>
      </c>
      <c r="O28" s="25">
        <v>83</v>
      </c>
      <c r="P28" s="25">
        <v>82</v>
      </c>
      <c r="Q28" s="25">
        <v>87</v>
      </c>
      <c r="R28" s="25">
        <v>83</v>
      </c>
      <c r="S28" s="25">
        <v>93</v>
      </c>
      <c r="T28" s="25">
        <v>79</v>
      </c>
      <c r="U28" s="25">
        <v>84</v>
      </c>
      <c r="V28" s="25">
        <v>0</v>
      </c>
      <c r="W28" s="25">
        <v>89</v>
      </c>
      <c r="X28" s="25">
        <v>96</v>
      </c>
      <c r="Y28" s="25">
        <v>0</v>
      </c>
      <c r="Z28" s="26">
        <f>(F28*5+G28*2+H28*2+I28*3+J28*3+K28*0+L28*2+M28*2+N28*3+O28*1+P28*4+Q28*5+R28*2.5+S28*0+T28*2+U28*3+V28*0+W28*2+X28*2)/43.5</f>
        <v>84.988505747126439</v>
      </c>
    </row>
    <row r="29" spans="1:26" x14ac:dyDescent="0.2">
      <c r="A29" s="24">
        <v>28</v>
      </c>
      <c r="B29" s="25">
        <v>2021112198</v>
      </c>
      <c r="C29" s="25" t="s">
        <v>423</v>
      </c>
      <c r="D29" s="25" t="s">
        <v>19</v>
      </c>
      <c r="E29" s="25" t="s">
        <v>419</v>
      </c>
      <c r="F29" s="25">
        <v>78</v>
      </c>
      <c r="G29" s="25">
        <v>76</v>
      </c>
      <c r="H29" s="25">
        <v>86</v>
      </c>
      <c r="I29" s="25">
        <v>87</v>
      </c>
      <c r="J29" s="25">
        <v>87</v>
      </c>
      <c r="K29" s="25">
        <v>92</v>
      </c>
      <c r="L29" s="25">
        <v>88</v>
      </c>
      <c r="M29" s="25">
        <v>85</v>
      </c>
      <c r="N29" s="25">
        <v>73</v>
      </c>
      <c r="O29" s="25">
        <v>88</v>
      </c>
      <c r="P29" s="25">
        <v>77</v>
      </c>
      <c r="Q29" s="25">
        <v>91</v>
      </c>
      <c r="R29" s="25">
        <v>93</v>
      </c>
      <c r="S29" s="25">
        <v>93</v>
      </c>
      <c r="T29" s="25">
        <v>82</v>
      </c>
      <c r="U29" s="25">
        <v>87</v>
      </c>
      <c r="V29" s="25">
        <v>0</v>
      </c>
      <c r="W29" s="25">
        <v>95</v>
      </c>
      <c r="X29" s="25">
        <v>93</v>
      </c>
      <c r="Y29" s="25">
        <v>0</v>
      </c>
      <c r="Z29" s="26">
        <f>(F29*5+G29*2+H29*2+I29*3+J29*3+K29*0+L29*2+M29*2+N29*3+O29*1+P29*4+Q29*5+R29*2.5+S29*0+T29*2+U29*3+V29*0+W29*2+X29*2)/43.5</f>
        <v>84.724137931034477</v>
      </c>
    </row>
    <row r="30" spans="1:26" x14ac:dyDescent="0.2">
      <c r="A30" s="24">
        <v>29</v>
      </c>
      <c r="B30" s="25">
        <v>2021112239</v>
      </c>
      <c r="C30" s="25" t="s">
        <v>465</v>
      </c>
      <c r="D30" s="25" t="s">
        <v>15</v>
      </c>
      <c r="E30" s="25" t="s">
        <v>450</v>
      </c>
      <c r="F30" s="25">
        <v>88</v>
      </c>
      <c r="G30" s="25">
        <v>75</v>
      </c>
      <c r="H30" s="25">
        <v>73</v>
      </c>
      <c r="I30" s="25">
        <v>84</v>
      </c>
      <c r="J30" s="25">
        <v>96</v>
      </c>
      <c r="K30" s="25">
        <v>92</v>
      </c>
      <c r="L30" s="25">
        <v>84</v>
      </c>
      <c r="M30" s="25">
        <v>86</v>
      </c>
      <c r="N30" s="25">
        <v>78</v>
      </c>
      <c r="O30" s="25">
        <v>81</v>
      </c>
      <c r="P30" s="25">
        <v>85</v>
      </c>
      <c r="Q30" s="25">
        <v>90</v>
      </c>
      <c r="R30" s="25">
        <v>86</v>
      </c>
      <c r="S30" s="25">
        <v>92</v>
      </c>
      <c r="T30" s="25">
        <v>83</v>
      </c>
      <c r="U30" s="25">
        <v>81</v>
      </c>
      <c r="V30" s="25">
        <v>0</v>
      </c>
      <c r="W30" s="25">
        <v>78</v>
      </c>
      <c r="X30" s="25">
        <v>92</v>
      </c>
      <c r="Y30" s="25">
        <v>0</v>
      </c>
      <c r="Z30" s="26">
        <f>(F30*5+G30*2+H30*2+I30*3+J30*3+K30*0+L30*2+M30*2+N30*3+O30*1+P30*4+Q30*5+R30*2.5+S30*0+T30*2+U30*3+V30*0+W30*2+X30*2)/43.5</f>
        <v>84.712643678160916</v>
      </c>
    </row>
    <row r="31" spans="1:26" x14ac:dyDescent="0.2">
      <c r="A31" s="24">
        <v>30</v>
      </c>
      <c r="B31" s="25">
        <v>2021112202</v>
      </c>
      <c r="C31" s="25" t="s">
        <v>427</v>
      </c>
      <c r="D31" s="25" t="s">
        <v>19</v>
      </c>
      <c r="E31" s="25" t="s">
        <v>419</v>
      </c>
      <c r="F31" s="25">
        <v>92</v>
      </c>
      <c r="G31" s="25">
        <v>70</v>
      </c>
      <c r="H31" s="25">
        <v>85</v>
      </c>
      <c r="I31" s="25">
        <v>77</v>
      </c>
      <c r="J31" s="25">
        <v>96</v>
      </c>
      <c r="K31" s="25">
        <v>92</v>
      </c>
      <c r="L31" s="25">
        <v>84</v>
      </c>
      <c r="M31" s="25">
        <v>91</v>
      </c>
      <c r="N31" s="25">
        <v>80</v>
      </c>
      <c r="O31" s="25">
        <v>83</v>
      </c>
      <c r="P31" s="25">
        <v>98</v>
      </c>
      <c r="Q31" s="25">
        <v>72</v>
      </c>
      <c r="R31" s="25">
        <v>88</v>
      </c>
      <c r="S31" s="25">
        <v>94</v>
      </c>
      <c r="T31" s="25">
        <v>80</v>
      </c>
      <c r="U31" s="25">
        <v>75</v>
      </c>
      <c r="V31" s="25">
        <v>0</v>
      </c>
      <c r="W31" s="25">
        <v>77</v>
      </c>
      <c r="X31" s="25">
        <v>92</v>
      </c>
      <c r="Y31" s="25">
        <v>0</v>
      </c>
      <c r="Z31" s="26">
        <f>(F31*5+G31*2+H31*2+I31*3+J31*3+K31*0+L31*2+M31*2+N31*3+O31*1+P31*4+Q31*5+R31*2.5+S31*0+T31*2+U31*3+V31*0+W31*2+X31*2)/43.5</f>
        <v>84.068965517241381</v>
      </c>
    </row>
    <row r="32" spans="1:26" x14ac:dyDescent="0.2">
      <c r="A32" s="24">
        <v>31</v>
      </c>
      <c r="B32" s="25">
        <v>2021112279</v>
      </c>
      <c r="C32" s="25" t="s">
        <v>506</v>
      </c>
      <c r="D32" s="25" t="s">
        <v>15</v>
      </c>
      <c r="E32" s="25" t="s">
        <v>481</v>
      </c>
      <c r="F32" s="25">
        <v>76</v>
      </c>
      <c r="G32" s="25">
        <v>84</v>
      </c>
      <c r="H32" s="25">
        <v>89</v>
      </c>
      <c r="I32" s="25">
        <v>81</v>
      </c>
      <c r="J32" s="25">
        <v>85</v>
      </c>
      <c r="K32" s="25">
        <v>92</v>
      </c>
      <c r="L32" s="25">
        <v>85</v>
      </c>
      <c r="M32" s="25">
        <v>90</v>
      </c>
      <c r="N32" s="25">
        <v>85</v>
      </c>
      <c r="O32" s="25">
        <v>83</v>
      </c>
      <c r="P32" s="25">
        <v>85</v>
      </c>
      <c r="Q32" s="25">
        <v>88</v>
      </c>
      <c r="R32" s="25">
        <v>86</v>
      </c>
      <c r="S32" s="25">
        <v>87</v>
      </c>
      <c r="T32" s="25">
        <v>73</v>
      </c>
      <c r="U32" s="25">
        <v>82</v>
      </c>
      <c r="V32" s="25">
        <v>0</v>
      </c>
      <c r="W32" s="25">
        <v>87</v>
      </c>
      <c r="X32" s="25">
        <v>92</v>
      </c>
      <c r="Y32" s="25">
        <v>0</v>
      </c>
      <c r="Z32" s="26">
        <f>(F32*5+G32*2+H32*2+I32*3+J32*3+K32*0+L32*2+M32*2+N32*3+O32*1+P32*4+Q32*5+R32*2.5+S32*0+T32*2+U32*3+V32*0+W32*2+X32*2)/43.5</f>
        <v>84.068965517241381</v>
      </c>
    </row>
    <row r="33" spans="1:26" x14ac:dyDescent="0.2">
      <c r="A33" s="24">
        <v>32</v>
      </c>
      <c r="B33" s="25">
        <v>2021112197</v>
      </c>
      <c r="C33" s="25" t="s">
        <v>422</v>
      </c>
      <c r="D33" s="25" t="s">
        <v>15</v>
      </c>
      <c r="E33" s="25" t="s">
        <v>419</v>
      </c>
      <c r="F33" s="25">
        <v>83</v>
      </c>
      <c r="G33" s="25">
        <v>76</v>
      </c>
      <c r="H33" s="25">
        <v>83</v>
      </c>
      <c r="I33" s="25">
        <v>82</v>
      </c>
      <c r="J33" s="25">
        <v>94</v>
      </c>
      <c r="K33" s="25">
        <v>92</v>
      </c>
      <c r="L33" s="25">
        <v>75</v>
      </c>
      <c r="M33" s="25">
        <v>86</v>
      </c>
      <c r="N33" s="25">
        <v>79</v>
      </c>
      <c r="O33" s="25">
        <v>78</v>
      </c>
      <c r="P33" s="25">
        <v>97</v>
      </c>
      <c r="Q33" s="25">
        <v>90</v>
      </c>
      <c r="R33" s="25">
        <v>81</v>
      </c>
      <c r="S33" s="25">
        <v>90</v>
      </c>
      <c r="T33" s="25">
        <v>70</v>
      </c>
      <c r="U33" s="25">
        <v>86</v>
      </c>
      <c r="V33" s="25">
        <v>0</v>
      </c>
      <c r="W33" s="25">
        <v>63</v>
      </c>
      <c r="X33" s="25">
        <v>0</v>
      </c>
      <c r="Y33" s="25">
        <v>0</v>
      </c>
      <c r="Z33" s="26">
        <f>(F33*5+G33*2+H33*2+I33*3+J33*3+K33*0+L33*2+M33*2+N33*3+O33*1+P33*4+Q33*5+R33*2.5+S33*0+T33*2+U33*3+V33*0+W33*2)/41.5</f>
        <v>83.433734939759034</v>
      </c>
    </row>
    <row r="34" spans="1:26" x14ac:dyDescent="0.2">
      <c r="A34" s="24">
        <v>33</v>
      </c>
      <c r="B34" s="25">
        <v>2021112284</v>
      </c>
      <c r="C34" s="25" t="s">
        <v>512</v>
      </c>
      <c r="D34" s="25" t="s">
        <v>15</v>
      </c>
      <c r="E34" s="25" t="s">
        <v>511</v>
      </c>
      <c r="F34" s="25">
        <v>78</v>
      </c>
      <c r="G34" s="25">
        <v>72</v>
      </c>
      <c r="H34" s="25">
        <v>94</v>
      </c>
      <c r="I34" s="25">
        <v>83</v>
      </c>
      <c r="J34" s="25">
        <v>79</v>
      </c>
      <c r="K34" s="25">
        <v>92</v>
      </c>
      <c r="L34" s="25">
        <v>77</v>
      </c>
      <c r="M34" s="25">
        <v>89</v>
      </c>
      <c r="N34" s="25">
        <v>79</v>
      </c>
      <c r="O34" s="25">
        <v>86</v>
      </c>
      <c r="P34" s="25">
        <v>94</v>
      </c>
      <c r="Q34" s="25">
        <v>91</v>
      </c>
      <c r="R34" s="25">
        <v>85</v>
      </c>
      <c r="S34" s="25">
        <v>90</v>
      </c>
      <c r="T34" s="25">
        <v>69</v>
      </c>
      <c r="U34" s="25">
        <v>82</v>
      </c>
      <c r="V34" s="25">
        <v>0</v>
      </c>
      <c r="W34" s="25">
        <v>86</v>
      </c>
      <c r="X34" s="25">
        <v>0</v>
      </c>
      <c r="Y34" s="25">
        <v>0</v>
      </c>
      <c r="Z34" s="26">
        <f>(F34*5+G34*2+H34*2+I34*3+J34*3+K34*0+L34*2+M34*2+N34*3+O34*1+P34*4+Q34*5+R34*2.5+S34*0+T34*2+U34*3+V34*0+W34*2)/41.5</f>
        <v>83.433734939759034</v>
      </c>
    </row>
    <row r="35" spans="1:26" x14ac:dyDescent="0.2">
      <c r="A35" s="24">
        <v>34</v>
      </c>
      <c r="B35" s="25">
        <v>2021112234</v>
      </c>
      <c r="C35" s="25" t="s">
        <v>460</v>
      </c>
      <c r="D35" s="25" t="s">
        <v>19</v>
      </c>
      <c r="E35" s="25" t="s">
        <v>450</v>
      </c>
      <c r="F35" s="25">
        <v>77</v>
      </c>
      <c r="G35" s="25">
        <v>66</v>
      </c>
      <c r="H35" s="25">
        <v>90</v>
      </c>
      <c r="I35" s="25">
        <v>86</v>
      </c>
      <c r="J35" s="25">
        <v>88</v>
      </c>
      <c r="K35" s="25">
        <v>91</v>
      </c>
      <c r="L35" s="25">
        <v>90</v>
      </c>
      <c r="M35" s="25">
        <v>89</v>
      </c>
      <c r="N35" s="25">
        <v>80</v>
      </c>
      <c r="O35" s="25">
        <v>83</v>
      </c>
      <c r="P35" s="25">
        <v>96</v>
      </c>
      <c r="Q35" s="25">
        <v>75</v>
      </c>
      <c r="R35" s="25">
        <v>74</v>
      </c>
      <c r="S35" s="25">
        <v>92</v>
      </c>
      <c r="T35" s="25">
        <v>90</v>
      </c>
      <c r="U35" s="25">
        <v>86</v>
      </c>
      <c r="V35" s="25">
        <v>0</v>
      </c>
      <c r="W35" s="25">
        <v>90</v>
      </c>
      <c r="X35" s="25">
        <v>0</v>
      </c>
      <c r="Y35" s="25">
        <v>0</v>
      </c>
      <c r="Z35" s="26">
        <f>(F35*5+G35*2+H35*2+I35*3+J35*3+K35*0+L35*2+M35*2+N35*3+O35*1+P35*4+Q35*5+R35*2.5+S35*0+T35*2+U35*3+V35*0+W35*2)/41.5</f>
        <v>83.421686746987959</v>
      </c>
    </row>
    <row r="36" spans="1:26" x14ac:dyDescent="0.2">
      <c r="A36" s="24">
        <v>35</v>
      </c>
      <c r="B36" s="25">
        <v>2021112251</v>
      </c>
      <c r="C36" s="25" t="s">
        <v>477</v>
      </c>
      <c r="D36" s="25" t="s">
        <v>15</v>
      </c>
      <c r="E36" s="25" t="s">
        <v>450</v>
      </c>
      <c r="F36" s="25">
        <v>88</v>
      </c>
      <c r="G36" s="25">
        <v>68</v>
      </c>
      <c r="H36" s="25">
        <v>96</v>
      </c>
      <c r="I36" s="25">
        <v>81</v>
      </c>
      <c r="J36" s="25">
        <v>90</v>
      </c>
      <c r="K36" s="25">
        <v>92</v>
      </c>
      <c r="L36" s="25">
        <v>74</v>
      </c>
      <c r="M36" s="25">
        <v>87</v>
      </c>
      <c r="N36" s="25">
        <v>73</v>
      </c>
      <c r="O36" s="25">
        <v>83</v>
      </c>
      <c r="P36" s="25">
        <v>92</v>
      </c>
      <c r="Q36" s="25">
        <v>82</v>
      </c>
      <c r="R36" s="25">
        <v>74</v>
      </c>
      <c r="S36" s="25">
        <v>91</v>
      </c>
      <c r="T36" s="25">
        <v>77</v>
      </c>
      <c r="U36" s="25">
        <v>81</v>
      </c>
      <c r="V36" s="25">
        <v>0</v>
      </c>
      <c r="W36" s="25">
        <v>90</v>
      </c>
      <c r="X36" s="25">
        <v>84</v>
      </c>
      <c r="Y36" s="25">
        <v>0</v>
      </c>
      <c r="Z36" s="26">
        <f>(F36*5+G36*2+H36*2+I36*3+J36*3+K36*0+L36*2+M36*2+N36*3+O36*1+P36*4+Q36*5+R36*2.5+S36*0+T36*2+U36*3+V36*0+W36*2+X36*2)/43.5</f>
        <v>83.05747126436782</v>
      </c>
    </row>
    <row r="37" spans="1:26" x14ac:dyDescent="0.2">
      <c r="A37" s="24">
        <v>36</v>
      </c>
      <c r="B37" s="25">
        <v>2021112262</v>
      </c>
      <c r="C37" s="25" t="s">
        <v>489</v>
      </c>
      <c r="D37" s="25" t="s">
        <v>15</v>
      </c>
      <c r="E37" s="25" t="s">
        <v>481</v>
      </c>
      <c r="F37" s="25">
        <v>88</v>
      </c>
      <c r="G37" s="25">
        <v>83</v>
      </c>
      <c r="H37" s="25">
        <v>79</v>
      </c>
      <c r="I37" s="25">
        <v>80</v>
      </c>
      <c r="J37" s="25">
        <v>87</v>
      </c>
      <c r="K37" s="25">
        <v>92</v>
      </c>
      <c r="L37" s="25">
        <v>79</v>
      </c>
      <c r="M37" s="25">
        <v>87</v>
      </c>
      <c r="N37" s="25">
        <v>86</v>
      </c>
      <c r="O37" s="25">
        <v>81</v>
      </c>
      <c r="P37" s="25">
        <v>81</v>
      </c>
      <c r="Q37" s="25">
        <v>80</v>
      </c>
      <c r="R37" s="25">
        <v>80</v>
      </c>
      <c r="S37" s="25">
        <v>93</v>
      </c>
      <c r="T37" s="25">
        <v>77</v>
      </c>
      <c r="U37" s="25">
        <v>80</v>
      </c>
      <c r="V37" s="25">
        <v>0</v>
      </c>
      <c r="W37" s="25">
        <v>94</v>
      </c>
      <c r="X37" s="25">
        <v>0</v>
      </c>
      <c r="Y37" s="25">
        <v>0</v>
      </c>
      <c r="Z37" s="26">
        <f>(F37*5+G37*2+H37*2+I37*3+J37*3+K37*0+L37*2+M37*2+N37*3+O37*1+P37*4+Q37*5+R37*2.5+S37*0+T37*2+U37*3+V37*0+W37*2)/41.5</f>
        <v>82.939759036144579</v>
      </c>
    </row>
    <row r="38" spans="1:26" x14ac:dyDescent="0.2">
      <c r="A38" s="24">
        <v>37</v>
      </c>
      <c r="B38" s="25">
        <v>2021112291</v>
      </c>
      <c r="C38" s="25" t="s">
        <v>519</v>
      </c>
      <c r="D38" s="25" t="s">
        <v>15</v>
      </c>
      <c r="E38" s="25" t="s">
        <v>511</v>
      </c>
      <c r="F38" s="25">
        <v>79</v>
      </c>
      <c r="G38" s="25">
        <v>85</v>
      </c>
      <c r="H38" s="25">
        <v>88</v>
      </c>
      <c r="I38" s="25">
        <v>86</v>
      </c>
      <c r="J38" s="25">
        <v>88</v>
      </c>
      <c r="K38" s="25">
        <v>92</v>
      </c>
      <c r="L38" s="25">
        <v>89</v>
      </c>
      <c r="M38" s="25">
        <v>87.25</v>
      </c>
      <c r="N38" s="25">
        <v>79</v>
      </c>
      <c r="O38" s="25">
        <v>85</v>
      </c>
      <c r="P38" s="25">
        <v>79</v>
      </c>
      <c r="Q38" s="25">
        <v>74</v>
      </c>
      <c r="R38" s="25">
        <v>72</v>
      </c>
      <c r="S38" s="25">
        <v>92</v>
      </c>
      <c r="T38" s="25">
        <v>91</v>
      </c>
      <c r="U38" s="25">
        <v>91</v>
      </c>
      <c r="V38" s="25">
        <v>0</v>
      </c>
      <c r="W38" s="25">
        <v>91</v>
      </c>
      <c r="X38" s="25">
        <v>0</v>
      </c>
      <c r="Y38" s="25">
        <v>0</v>
      </c>
      <c r="Z38" s="26">
        <f>(F38*5+G38*2+H38*2+I38*3+J38*3+K38*0+L38*2+M38*2+N38*3+O38*1+P38*4+Q38*5+R38*2.5+S38*0+T38*2+U38*3+V38*0+W38*2)/41.5</f>
        <v>82.903614457831324</v>
      </c>
    </row>
    <row r="39" spans="1:26" x14ac:dyDescent="0.2">
      <c r="A39" s="24">
        <v>38</v>
      </c>
      <c r="B39" s="25">
        <v>2021112242</v>
      </c>
      <c r="C39" s="25" t="s">
        <v>468</v>
      </c>
      <c r="D39" s="25" t="s">
        <v>15</v>
      </c>
      <c r="E39" s="25" t="s">
        <v>450</v>
      </c>
      <c r="F39" s="25">
        <v>73</v>
      </c>
      <c r="G39" s="25">
        <v>85</v>
      </c>
      <c r="H39" s="25">
        <v>86</v>
      </c>
      <c r="I39" s="25">
        <v>80</v>
      </c>
      <c r="J39" s="25">
        <v>92</v>
      </c>
      <c r="K39" s="25">
        <v>92</v>
      </c>
      <c r="L39" s="25">
        <v>83</v>
      </c>
      <c r="M39" s="25">
        <v>90</v>
      </c>
      <c r="N39" s="25">
        <v>83</v>
      </c>
      <c r="O39" s="25">
        <v>82</v>
      </c>
      <c r="P39" s="25">
        <v>88</v>
      </c>
      <c r="Q39" s="25">
        <v>77</v>
      </c>
      <c r="R39" s="25">
        <v>81</v>
      </c>
      <c r="S39" s="25">
        <v>94</v>
      </c>
      <c r="T39" s="25">
        <v>83</v>
      </c>
      <c r="U39" s="25">
        <v>82</v>
      </c>
      <c r="V39" s="25">
        <v>0</v>
      </c>
      <c r="W39" s="25">
        <v>93</v>
      </c>
      <c r="X39" s="25">
        <v>0</v>
      </c>
      <c r="Y39" s="25">
        <v>0</v>
      </c>
      <c r="Z39" s="26">
        <f>(F39*5+G39*2+H39*2+I39*3+J39*3+K39*0+L39*2+M39*2+N39*3+O39*1+P39*4+Q39*5+R39*2.5+S39*0+T39*2+U39*3+V39*0+W39*2)/41.5</f>
        <v>82.831325301204814</v>
      </c>
    </row>
    <row r="40" spans="1:26" x14ac:dyDescent="0.2">
      <c r="A40" s="24">
        <v>39</v>
      </c>
      <c r="B40" s="25">
        <v>2021112302</v>
      </c>
      <c r="C40" s="25" t="s">
        <v>530</v>
      </c>
      <c r="D40" s="25" t="s">
        <v>19</v>
      </c>
      <c r="E40" s="25" t="s">
        <v>511</v>
      </c>
      <c r="F40" s="25">
        <v>89</v>
      </c>
      <c r="G40" s="25">
        <v>68</v>
      </c>
      <c r="H40" s="25">
        <v>83</v>
      </c>
      <c r="I40" s="25">
        <v>83</v>
      </c>
      <c r="J40" s="25">
        <v>92</v>
      </c>
      <c r="K40" s="25">
        <v>92</v>
      </c>
      <c r="L40" s="25">
        <v>86</v>
      </c>
      <c r="M40" s="25">
        <v>93</v>
      </c>
      <c r="N40" s="25">
        <v>73</v>
      </c>
      <c r="O40" s="25">
        <v>85</v>
      </c>
      <c r="P40" s="25">
        <v>78</v>
      </c>
      <c r="Q40" s="25">
        <v>82</v>
      </c>
      <c r="R40" s="25">
        <v>75</v>
      </c>
      <c r="S40" s="25">
        <v>81</v>
      </c>
      <c r="T40" s="25">
        <v>84</v>
      </c>
      <c r="U40" s="25">
        <v>77</v>
      </c>
      <c r="V40" s="25">
        <v>0</v>
      </c>
      <c r="W40" s="25">
        <v>96</v>
      </c>
      <c r="X40" s="25">
        <v>0</v>
      </c>
      <c r="Y40" s="25">
        <v>0</v>
      </c>
      <c r="Z40" s="26">
        <f>(F40*5+G40*2+H40*2+I40*3+J40*3+K40*0+L40*2+M40*2+N40*3+O40*1+P40*4+Q40*5+R40*2.5+S40*0+T40*2+U40*3+V40*0+W40*2)/41.5</f>
        <v>82.759036144578317</v>
      </c>
    </row>
    <row r="41" spans="1:26" x14ac:dyDescent="0.2">
      <c r="A41" s="24">
        <v>40</v>
      </c>
      <c r="B41" s="25">
        <v>2021112294</v>
      </c>
      <c r="C41" s="25" t="s">
        <v>522</v>
      </c>
      <c r="D41" s="25" t="s">
        <v>19</v>
      </c>
      <c r="E41" s="25" t="s">
        <v>511</v>
      </c>
      <c r="F41" s="25">
        <v>71</v>
      </c>
      <c r="G41" s="25">
        <v>79</v>
      </c>
      <c r="H41" s="25">
        <v>90</v>
      </c>
      <c r="I41" s="25">
        <v>83</v>
      </c>
      <c r="J41" s="25">
        <v>87</v>
      </c>
      <c r="K41" s="25">
        <v>92</v>
      </c>
      <c r="L41" s="25">
        <v>92</v>
      </c>
      <c r="M41" s="25">
        <v>83.75</v>
      </c>
      <c r="N41" s="25">
        <v>87</v>
      </c>
      <c r="O41" s="25">
        <v>82</v>
      </c>
      <c r="P41" s="25">
        <v>77</v>
      </c>
      <c r="Q41" s="25">
        <v>86</v>
      </c>
      <c r="R41" s="25">
        <v>72</v>
      </c>
      <c r="S41" s="25">
        <v>92</v>
      </c>
      <c r="T41" s="25">
        <v>91</v>
      </c>
      <c r="U41" s="25">
        <v>84</v>
      </c>
      <c r="V41" s="25">
        <v>0</v>
      </c>
      <c r="W41" s="25">
        <v>90</v>
      </c>
      <c r="X41" s="25">
        <v>85</v>
      </c>
      <c r="Y41" s="25">
        <v>0</v>
      </c>
      <c r="Z41" s="26">
        <f>(F41*5+G41*2+H41*2+I41*3+J41*3+K41*0+L41*2+M41*2+N41*3+O41*1+P41*4+Q41*5+R41*2.5+S41*0+T41*2+U41*3+V41*0+W41*2+X41*2)/43.5</f>
        <v>82.747126436781613</v>
      </c>
    </row>
    <row r="42" spans="1:26" x14ac:dyDescent="0.2">
      <c r="A42" s="24">
        <v>41</v>
      </c>
      <c r="B42" s="25">
        <v>2021112212</v>
      </c>
      <c r="C42" s="25" t="s">
        <v>437</v>
      </c>
      <c r="D42" s="25" t="s">
        <v>19</v>
      </c>
      <c r="E42" s="25" t="s">
        <v>419</v>
      </c>
      <c r="F42" s="25">
        <v>74</v>
      </c>
      <c r="G42" s="25">
        <v>82</v>
      </c>
      <c r="H42" s="25">
        <v>79</v>
      </c>
      <c r="I42" s="25">
        <v>87</v>
      </c>
      <c r="J42" s="25">
        <v>89</v>
      </c>
      <c r="K42" s="25">
        <v>91</v>
      </c>
      <c r="L42" s="25">
        <v>84</v>
      </c>
      <c r="M42" s="25">
        <v>87</v>
      </c>
      <c r="N42" s="25">
        <v>76</v>
      </c>
      <c r="O42" s="25">
        <v>80</v>
      </c>
      <c r="P42" s="25">
        <v>83</v>
      </c>
      <c r="Q42" s="25">
        <v>87</v>
      </c>
      <c r="R42" s="25">
        <v>81</v>
      </c>
      <c r="S42" s="25">
        <v>87</v>
      </c>
      <c r="T42" s="25">
        <v>78</v>
      </c>
      <c r="U42" s="25">
        <v>82</v>
      </c>
      <c r="V42" s="25">
        <v>0</v>
      </c>
      <c r="W42" s="25">
        <v>85</v>
      </c>
      <c r="X42" s="25">
        <v>91</v>
      </c>
      <c r="Y42" s="25">
        <v>0</v>
      </c>
      <c r="Z42" s="26">
        <f>(F42*5+G42*2+H42*2+I42*3+J42*3+K42*0+L42*2+M42*2+N42*3+O42*1+P42*4+Q42*5+R42*2.5+S42*0+T42*2+U42*3+V42*0+W42*2+X42*2)/43.5</f>
        <v>82.609195402298852</v>
      </c>
    </row>
    <row r="43" spans="1:26" x14ac:dyDescent="0.2">
      <c r="A43" s="24">
        <v>42</v>
      </c>
      <c r="B43" s="25">
        <v>2021112258</v>
      </c>
      <c r="C43" s="25" t="s">
        <v>485</v>
      </c>
      <c r="D43" s="25" t="s">
        <v>15</v>
      </c>
      <c r="E43" s="25" t="s">
        <v>481</v>
      </c>
      <c r="F43" s="25">
        <v>79</v>
      </c>
      <c r="G43" s="25">
        <v>69</v>
      </c>
      <c r="H43" s="25">
        <v>80</v>
      </c>
      <c r="I43" s="25">
        <v>85</v>
      </c>
      <c r="J43" s="25">
        <v>93</v>
      </c>
      <c r="K43" s="25">
        <v>92</v>
      </c>
      <c r="L43" s="25">
        <v>79</v>
      </c>
      <c r="M43" s="25">
        <v>89</v>
      </c>
      <c r="N43" s="25">
        <v>89</v>
      </c>
      <c r="O43" s="25">
        <v>84</v>
      </c>
      <c r="P43" s="25">
        <v>80</v>
      </c>
      <c r="Q43" s="25">
        <v>79</v>
      </c>
      <c r="R43" s="25">
        <v>85</v>
      </c>
      <c r="S43" s="25">
        <v>91</v>
      </c>
      <c r="T43" s="25">
        <v>81</v>
      </c>
      <c r="U43" s="25">
        <v>82</v>
      </c>
      <c r="V43" s="25">
        <v>0</v>
      </c>
      <c r="W43" s="25">
        <v>84</v>
      </c>
      <c r="X43" s="25">
        <v>0</v>
      </c>
      <c r="Y43" s="25">
        <v>0</v>
      </c>
      <c r="Z43" s="26">
        <f>(F43*5+G43*2+H43*2+I43*3+J43*3+K43*0+L43*2+M43*2+N43*3+O43*1+P43*4+Q43*5+R43*2.5+S43*0+T43*2+U43*3+V43*0+W43*2)/41.5</f>
        <v>82.349397590361448</v>
      </c>
    </row>
    <row r="44" spans="1:26" x14ac:dyDescent="0.2">
      <c r="A44" s="24">
        <v>43</v>
      </c>
      <c r="B44" s="25">
        <v>2021112281</v>
      </c>
      <c r="C44" s="25" t="s">
        <v>508</v>
      </c>
      <c r="D44" s="25" t="s">
        <v>15</v>
      </c>
      <c r="E44" s="25" t="s">
        <v>481</v>
      </c>
      <c r="F44" s="25">
        <v>75</v>
      </c>
      <c r="G44" s="25">
        <v>81</v>
      </c>
      <c r="H44" s="25">
        <v>89</v>
      </c>
      <c r="I44" s="25">
        <v>84</v>
      </c>
      <c r="J44" s="25">
        <v>80</v>
      </c>
      <c r="K44" s="25">
        <v>92</v>
      </c>
      <c r="L44" s="25">
        <v>86</v>
      </c>
      <c r="M44" s="25">
        <v>88</v>
      </c>
      <c r="N44" s="25">
        <v>80</v>
      </c>
      <c r="O44" s="25">
        <v>82</v>
      </c>
      <c r="P44" s="25">
        <v>81</v>
      </c>
      <c r="Q44" s="25">
        <v>81</v>
      </c>
      <c r="R44" s="25">
        <v>93</v>
      </c>
      <c r="S44" s="25">
        <v>91</v>
      </c>
      <c r="T44" s="25">
        <v>74</v>
      </c>
      <c r="U44" s="25">
        <v>80</v>
      </c>
      <c r="V44" s="25">
        <v>0</v>
      </c>
      <c r="W44" s="25">
        <v>93</v>
      </c>
      <c r="X44" s="25">
        <v>0</v>
      </c>
      <c r="Y44" s="25">
        <v>0</v>
      </c>
      <c r="Z44" s="26">
        <f>(F44*5+G44*2+H44*2+I44*3+J44*3+K44*0+L44*2+M44*2+N44*3+O44*1+P44*4+Q44*5+R44*2.5+S44*0+T44*2+U44*3+V44*0+W44*2)/41.5</f>
        <v>82.228915662650607</v>
      </c>
    </row>
    <row r="45" spans="1:26" x14ac:dyDescent="0.2">
      <c r="A45" s="24">
        <v>44</v>
      </c>
      <c r="B45" s="25">
        <v>2021112282</v>
      </c>
      <c r="C45" s="25" t="s">
        <v>509</v>
      </c>
      <c r="D45" s="25" t="s">
        <v>19</v>
      </c>
      <c r="E45" s="25" t="s">
        <v>481</v>
      </c>
      <c r="F45" s="25">
        <v>78</v>
      </c>
      <c r="G45" s="25">
        <v>75</v>
      </c>
      <c r="H45" s="25">
        <v>81</v>
      </c>
      <c r="I45" s="25">
        <v>80</v>
      </c>
      <c r="J45" s="25">
        <v>81</v>
      </c>
      <c r="K45" s="25">
        <v>92</v>
      </c>
      <c r="L45" s="25">
        <v>89</v>
      </c>
      <c r="M45" s="25">
        <v>90</v>
      </c>
      <c r="N45" s="25">
        <v>89</v>
      </c>
      <c r="O45" s="25">
        <v>83</v>
      </c>
      <c r="P45" s="25">
        <v>76</v>
      </c>
      <c r="Q45" s="25">
        <v>82</v>
      </c>
      <c r="R45" s="25">
        <v>83</v>
      </c>
      <c r="S45" s="25">
        <v>93</v>
      </c>
      <c r="T45" s="25">
        <v>87</v>
      </c>
      <c r="U45" s="25">
        <v>80</v>
      </c>
      <c r="V45" s="25">
        <v>0</v>
      </c>
      <c r="W45" s="25">
        <v>89</v>
      </c>
      <c r="X45" s="25">
        <v>0</v>
      </c>
      <c r="Y45" s="25">
        <v>0</v>
      </c>
      <c r="Z45" s="26">
        <f>(F45*5+G45*2+H45*2+I45*3+J45*3+K45*0+L45*2+M45*2+N45*3+O45*1+P45*4+Q45*5+R45*2.5+S45*0+T45*2+U45*3+V45*0+W45*2)/41.5</f>
        <v>82.084337349397586</v>
      </c>
    </row>
    <row r="46" spans="1:26" x14ac:dyDescent="0.2">
      <c r="A46" s="24">
        <v>45</v>
      </c>
      <c r="B46" s="25">
        <v>2021112272</v>
      </c>
      <c r="C46" s="25" t="s">
        <v>499</v>
      </c>
      <c r="D46" s="25" t="s">
        <v>15</v>
      </c>
      <c r="E46" s="25" t="s">
        <v>481</v>
      </c>
      <c r="F46" s="25">
        <v>75</v>
      </c>
      <c r="G46" s="25">
        <v>82</v>
      </c>
      <c r="H46" s="25">
        <v>83</v>
      </c>
      <c r="I46" s="25">
        <v>83</v>
      </c>
      <c r="J46" s="25">
        <v>84</v>
      </c>
      <c r="K46" s="25">
        <v>92</v>
      </c>
      <c r="L46" s="25">
        <v>86</v>
      </c>
      <c r="M46" s="25">
        <v>89</v>
      </c>
      <c r="N46" s="25">
        <v>83</v>
      </c>
      <c r="O46" s="25">
        <v>80</v>
      </c>
      <c r="P46" s="25">
        <v>79</v>
      </c>
      <c r="Q46" s="25">
        <v>75</v>
      </c>
      <c r="R46" s="25">
        <v>82</v>
      </c>
      <c r="S46" s="25">
        <v>92</v>
      </c>
      <c r="T46" s="25">
        <v>82</v>
      </c>
      <c r="U46" s="25">
        <v>87</v>
      </c>
      <c r="V46" s="25">
        <v>0</v>
      </c>
      <c r="W46" s="25">
        <v>93</v>
      </c>
      <c r="X46" s="25">
        <v>87</v>
      </c>
      <c r="Y46" s="25">
        <v>0</v>
      </c>
      <c r="Z46" s="26">
        <f>(F46*5+G46*2+H46*2+I46*3+J46*3+K46*0+L46*2+M46*2+N46*3+O46*1+P46*4+Q46*5+R46*2.5+S46*0+T46*2+U46*3+V46*0+W46*2+X46*2)/43.5</f>
        <v>81.977011494252878</v>
      </c>
    </row>
    <row r="47" spans="1:26" x14ac:dyDescent="0.2">
      <c r="A47" s="24">
        <v>46</v>
      </c>
      <c r="B47" s="25">
        <v>2021112292</v>
      </c>
      <c r="C47" s="25" t="s">
        <v>520</v>
      </c>
      <c r="D47" s="25" t="s">
        <v>15</v>
      </c>
      <c r="E47" s="25" t="s">
        <v>511</v>
      </c>
      <c r="F47" s="25">
        <v>84</v>
      </c>
      <c r="G47" s="25">
        <v>80</v>
      </c>
      <c r="H47" s="25">
        <v>79</v>
      </c>
      <c r="I47" s="25">
        <v>85</v>
      </c>
      <c r="J47" s="25">
        <v>90</v>
      </c>
      <c r="K47" s="25">
        <v>92</v>
      </c>
      <c r="L47" s="25">
        <v>69</v>
      </c>
      <c r="M47" s="25">
        <v>82.75</v>
      </c>
      <c r="N47" s="25">
        <v>73</v>
      </c>
      <c r="O47" s="25">
        <v>82</v>
      </c>
      <c r="P47" s="25">
        <v>70</v>
      </c>
      <c r="Q47" s="25">
        <v>97</v>
      </c>
      <c r="R47" s="25">
        <v>82</v>
      </c>
      <c r="S47" s="25">
        <v>89</v>
      </c>
      <c r="T47" s="25">
        <v>74</v>
      </c>
      <c r="U47" s="25">
        <v>79</v>
      </c>
      <c r="V47" s="25">
        <v>0</v>
      </c>
      <c r="W47" s="25">
        <v>88</v>
      </c>
      <c r="X47" s="25">
        <v>0</v>
      </c>
      <c r="Y47" s="25">
        <v>0</v>
      </c>
      <c r="Z47" s="26">
        <f>(F47*5+G47*2+H47*2+I47*3+J47*3+K47*0+L47*2+M47*2+N47*3+O47*1+P47*4+Q47*5+R47*2.5+S47*0+T47*2+U47*3+V47*0+W47*2)/41.5</f>
        <v>81.891566265060234</v>
      </c>
    </row>
    <row r="48" spans="1:26" x14ac:dyDescent="0.2">
      <c r="A48" s="24">
        <v>47</v>
      </c>
      <c r="B48" s="25">
        <v>2021112305</v>
      </c>
      <c r="C48" s="25" t="s">
        <v>533</v>
      </c>
      <c r="D48" s="25" t="s">
        <v>15</v>
      </c>
      <c r="E48" s="25" t="s">
        <v>511</v>
      </c>
      <c r="F48" s="25">
        <v>69</v>
      </c>
      <c r="G48" s="25">
        <v>78</v>
      </c>
      <c r="H48" s="25">
        <v>84</v>
      </c>
      <c r="I48" s="25">
        <v>86</v>
      </c>
      <c r="J48" s="25">
        <v>88</v>
      </c>
      <c r="K48" s="25">
        <v>92</v>
      </c>
      <c r="L48" s="25">
        <v>76</v>
      </c>
      <c r="M48" s="25">
        <v>90.5</v>
      </c>
      <c r="N48" s="25">
        <v>86</v>
      </c>
      <c r="O48" s="25">
        <v>89</v>
      </c>
      <c r="P48" s="25">
        <v>88</v>
      </c>
      <c r="Q48" s="25">
        <v>79</v>
      </c>
      <c r="R48" s="25">
        <v>79</v>
      </c>
      <c r="S48" s="25">
        <v>91</v>
      </c>
      <c r="T48" s="25">
        <v>70</v>
      </c>
      <c r="U48" s="25">
        <v>87</v>
      </c>
      <c r="V48" s="25">
        <v>0</v>
      </c>
      <c r="W48" s="25">
        <v>91</v>
      </c>
      <c r="X48" s="25">
        <v>0</v>
      </c>
      <c r="Y48" s="25">
        <v>0</v>
      </c>
      <c r="Z48" s="26">
        <f>(F48*5+G48*2+H48*2+I48*3+J48*3+K48*0+L48*2+M48*2+N48*3+O48*1+P48*4+Q48*5+R48*2.5+S48*0+T48*2+U48*3+V48*0+W48*2)/41.5</f>
        <v>81.891566265060234</v>
      </c>
    </row>
    <row r="49" spans="1:26" x14ac:dyDescent="0.2">
      <c r="A49" s="24">
        <v>48</v>
      </c>
      <c r="B49" s="25">
        <v>2021112199</v>
      </c>
      <c r="C49" s="25" t="s">
        <v>424</v>
      </c>
      <c r="D49" s="25" t="s">
        <v>15</v>
      </c>
      <c r="E49" s="25" t="s">
        <v>419</v>
      </c>
      <c r="F49" s="25">
        <v>78</v>
      </c>
      <c r="G49" s="25">
        <v>84</v>
      </c>
      <c r="H49" s="25">
        <v>80</v>
      </c>
      <c r="I49" s="25">
        <v>80</v>
      </c>
      <c r="J49" s="25">
        <v>86</v>
      </c>
      <c r="K49" s="25">
        <v>92</v>
      </c>
      <c r="L49" s="25">
        <v>76</v>
      </c>
      <c r="M49" s="25">
        <v>94</v>
      </c>
      <c r="N49" s="25">
        <v>87</v>
      </c>
      <c r="O49" s="25">
        <v>82</v>
      </c>
      <c r="P49" s="25">
        <v>83</v>
      </c>
      <c r="Q49" s="25">
        <v>78</v>
      </c>
      <c r="R49" s="25">
        <v>87</v>
      </c>
      <c r="S49" s="25">
        <v>88</v>
      </c>
      <c r="T49" s="25">
        <v>69</v>
      </c>
      <c r="U49" s="25">
        <v>85</v>
      </c>
      <c r="V49" s="25">
        <v>0</v>
      </c>
      <c r="W49" s="25">
        <v>0</v>
      </c>
      <c r="X49" s="25">
        <v>0</v>
      </c>
      <c r="Y49" s="25">
        <v>0</v>
      </c>
      <c r="Z49" s="26">
        <f>(F49*5+G49*2+H49*2+I49*3+J49*3+K49*0+L49*2+M49*2+N49*3+O49*1+P49*4+Q49*5+R49*2.5+S49*0+T49*2+U49*3)/39.5</f>
        <v>81.810126582278485</v>
      </c>
    </row>
    <row r="50" spans="1:26" x14ac:dyDescent="0.2">
      <c r="A50" s="24">
        <v>49</v>
      </c>
      <c r="B50" s="25">
        <v>2021112243</v>
      </c>
      <c r="C50" s="25" t="s">
        <v>469</v>
      </c>
      <c r="D50" s="25" t="s">
        <v>19</v>
      </c>
      <c r="E50" s="25" t="s">
        <v>450</v>
      </c>
      <c r="F50" s="25">
        <v>85</v>
      </c>
      <c r="G50" s="25">
        <v>82</v>
      </c>
      <c r="H50" s="25">
        <v>84</v>
      </c>
      <c r="I50" s="25">
        <v>81</v>
      </c>
      <c r="J50" s="25">
        <v>95</v>
      </c>
      <c r="K50" s="25">
        <v>92</v>
      </c>
      <c r="L50" s="25">
        <v>85</v>
      </c>
      <c r="M50" s="25">
        <v>95</v>
      </c>
      <c r="N50" s="25">
        <v>82</v>
      </c>
      <c r="O50" s="25">
        <v>80</v>
      </c>
      <c r="P50" s="25">
        <v>69</v>
      </c>
      <c r="Q50" s="25">
        <v>73</v>
      </c>
      <c r="R50" s="25">
        <v>90</v>
      </c>
      <c r="S50" s="25">
        <v>92</v>
      </c>
      <c r="T50" s="25">
        <v>77</v>
      </c>
      <c r="U50" s="25">
        <v>86</v>
      </c>
      <c r="V50" s="25">
        <v>0</v>
      </c>
      <c r="W50" s="25">
        <v>69</v>
      </c>
      <c r="X50" s="25">
        <v>0</v>
      </c>
      <c r="Y50" s="25">
        <v>0</v>
      </c>
      <c r="Z50" s="26">
        <f>(F50*5+G50*2+H50*2+I50*3+J50*3+K50*0+L50*2+M50*2+N50*3+O50*1+P50*4+Q50*5+R50*2.5+S50*0+T50*2+U50*3+V50*0+W50*2)/41.5</f>
        <v>81.614457831325296</v>
      </c>
    </row>
    <row r="51" spans="1:26" x14ac:dyDescent="0.2">
      <c r="A51" s="24">
        <v>50</v>
      </c>
      <c r="B51" s="25">
        <v>2021112210</v>
      </c>
      <c r="C51" s="25" t="s">
        <v>435</v>
      </c>
      <c r="D51" s="25" t="s">
        <v>15</v>
      </c>
      <c r="E51" s="25" t="s">
        <v>419</v>
      </c>
      <c r="F51" s="25">
        <v>83</v>
      </c>
      <c r="G51" s="25">
        <v>81</v>
      </c>
      <c r="H51" s="25">
        <v>76</v>
      </c>
      <c r="I51" s="25">
        <v>82</v>
      </c>
      <c r="J51" s="25">
        <v>79</v>
      </c>
      <c r="K51" s="25">
        <v>92</v>
      </c>
      <c r="L51" s="25">
        <v>73</v>
      </c>
      <c r="M51" s="25">
        <v>87</v>
      </c>
      <c r="N51" s="25">
        <v>82</v>
      </c>
      <c r="O51" s="25">
        <v>81</v>
      </c>
      <c r="P51" s="25">
        <v>78</v>
      </c>
      <c r="Q51" s="25">
        <v>92</v>
      </c>
      <c r="R51" s="25">
        <v>91</v>
      </c>
      <c r="S51" s="25">
        <v>91</v>
      </c>
      <c r="T51" s="25">
        <v>71</v>
      </c>
      <c r="U51" s="25">
        <v>80</v>
      </c>
      <c r="V51" s="25">
        <v>0</v>
      </c>
      <c r="W51" s="25">
        <v>70</v>
      </c>
      <c r="X51" s="25">
        <v>83</v>
      </c>
      <c r="Y51" s="25">
        <v>0</v>
      </c>
      <c r="Z51" s="26">
        <f>(F51*5+G51*2+H51*2+I51*3+J51*3+K51*0+L51*2+M51*2+N51*3+O51*1+P51*4+Q51*5+R51*2.5+S51*0+T51*2+U51*3+V51*0+W51*2+X51*2)/43.5</f>
        <v>81.52873563218391</v>
      </c>
    </row>
    <row r="52" spans="1:26" x14ac:dyDescent="0.2">
      <c r="A52" s="24">
        <v>51</v>
      </c>
      <c r="B52" s="25">
        <v>2021112274</v>
      </c>
      <c r="C52" s="25" t="s">
        <v>501</v>
      </c>
      <c r="D52" s="25" t="s">
        <v>15</v>
      </c>
      <c r="E52" s="25" t="s">
        <v>481</v>
      </c>
      <c r="F52" s="25">
        <v>77</v>
      </c>
      <c r="G52" s="25">
        <v>77</v>
      </c>
      <c r="H52" s="25">
        <v>80</v>
      </c>
      <c r="I52" s="25">
        <v>84</v>
      </c>
      <c r="J52" s="25">
        <v>78</v>
      </c>
      <c r="K52" s="25">
        <v>92</v>
      </c>
      <c r="L52" s="25">
        <v>83</v>
      </c>
      <c r="M52" s="25">
        <v>89</v>
      </c>
      <c r="N52" s="25">
        <v>83</v>
      </c>
      <c r="O52" s="25">
        <v>86</v>
      </c>
      <c r="P52" s="25">
        <v>72</v>
      </c>
      <c r="Q52" s="25">
        <v>88</v>
      </c>
      <c r="R52" s="25">
        <v>77</v>
      </c>
      <c r="S52" s="25">
        <v>90</v>
      </c>
      <c r="T52" s="25">
        <v>77</v>
      </c>
      <c r="U52" s="25">
        <v>84</v>
      </c>
      <c r="V52" s="25">
        <v>0</v>
      </c>
      <c r="W52" s="25">
        <v>96</v>
      </c>
      <c r="X52" s="27">
        <v>0</v>
      </c>
      <c r="Y52" s="25">
        <v>0</v>
      </c>
      <c r="Z52" s="26">
        <f>(F52*5+G52*2+H52*2+I52*3+J52*3+K52*0+L52*2+M52*2+N52*3+O52*1+P52*4+Q52*5+R52*2.5+S52*0+T52*2+U52*3+V52*0+W52*2)/41.5</f>
        <v>81.506024096385545</v>
      </c>
    </row>
    <row r="53" spans="1:26" x14ac:dyDescent="0.2">
      <c r="A53" s="24">
        <v>52</v>
      </c>
      <c r="B53" s="25">
        <v>2021112241</v>
      </c>
      <c r="C53" s="25" t="s">
        <v>467</v>
      </c>
      <c r="D53" s="25" t="s">
        <v>15</v>
      </c>
      <c r="E53" s="25" t="s">
        <v>450</v>
      </c>
      <c r="F53" s="25">
        <v>71</v>
      </c>
      <c r="G53" s="25">
        <v>83</v>
      </c>
      <c r="H53" s="25">
        <v>89</v>
      </c>
      <c r="I53" s="25">
        <v>85</v>
      </c>
      <c r="J53" s="25">
        <v>83</v>
      </c>
      <c r="K53" s="25">
        <v>92</v>
      </c>
      <c r="L53" s="25">
        <v>75</v>
      </c>
      <c r="M53" s="25">
        <v>90</v>
      </c>
      <c r="N53" s="25">
        <v>87</v>
      </c>
      <c r="O53" s="25">
        <v>76</v>
      </c>
      <c r="P53" s="25">
        <v>88</v>
      </c>
      <c r="Q53" s="25">
        <v>81</v>
      </c>
      <c r="R53" s="25">
        <v>82</v>
      </c>
      <c r="S53" s="25">
        <v>92</v>
      </c>
      <c r="T53" s="25">
        <v>69</v>
      </c>
      <c r="U53" s="25">
        <v>86</v>
      </c>
      <c r="V53" s="25">
        <v>0</v>
      </c>
      <c r="W53" s="25">
        <v>84</v>
      </c>
      <c r="X53" s="25">
        <v>73</v>
      </c>
      <c r="Y53" s="25">
        <v>0</v>
      </c>
      <c r="Z53" s="26">
        <f>(F53*5+G53*2+H53*2+I53*3+J53*3+K53*0+L53*2+M53*2+N53*3+O53*1+P53*4+Q53*5+R53*2.5+S53*0+T53*2+U53*3+V53*0+W53*2+X53*2)/43.5</f>
        <v>81.425287356321846</v>
      </c>
    </row>
    <row r="54" spans="1:26" x14ac:dyDescent="0.2">
      <c r="A54" s="24">
        <v>53</v>
      </c>
      <c r="B54" s="25">
        <v>2021112276</v>
      </c>
      <c r="C54" s="25" t="s">
        <v>503</v>
      </c>
      <c r="D54" s="25" t="s">
        <v>15</v>
      </c>
      <c r="E54" s="25" t="s">
        <v>481</v>
      </c>
      <c r="F54" s="25">
        <v>83</v>
      </c>
      <c r="G54" s="25">
        <v>79</v>
      </c>
      <c r="H54" s="25">
        <v>89</v>
      </c>
      <c r="I54" s="25">
        <v>76</v>
      </c>
      <c r="J54" s="25">
        <v>87</v>
      </c>
      <c r="K54" s="25">
        <v>92</v>
      </c>
      <c r="L54" s="25">
        <v>86</v>
      </c>
      <c r="M54" s="25">
        <v>88</v>
      </c>
      <c r="N54" s="25">
        <v>83</v>
      </c>
      <c r="O54" s="25">
        <v>89</v>
      </c>
      <c r="P54" s="25">
        <v>75</v>
      </c>
      <c r="Q54" s="25">
        <v>77</v>
      </c>
      <c r="R54" s="25">
        <v>78</v>
      </c>
      <c r="S54" s="25">
        <v>86</v>
      </c>
      <c r="T54" s="25">
        <v>78</v>
      </c>
      <c r="U54" s="25">
        <v>82</v>
      </c>
      <c r="V54" s="25">
        <v>0</v>
      </c>
      <c r="W54" s="25">
        <v>85</v>
      </c>
      <c r="X54" s="25">
        <v>0</v>
      </c>
      <c r="Y54" s="25">
        <v>0</v>
      </c>
      <c r="Z54" s="26">
        <f>(F54*5+G54*2+H54*2+I54*3+J54*3+K54*0+L54*2+M54*2+N54*3+O54*1+P54*4+Q54*5+R54*2.5+S54*0+T54*2+U54*3+V54*0+W54*2)/41.5</f>
        <v>81.397590361445779</v>
      </c>
    </row>
    <row r="55" spans="1:26" x14ac:dyDescent="0.2">
      <c r="A55" s="24">
        <v>54</v>
      </c>
      <c r="B55" s="25">
        <v>2021112195</v>
      </c>
      <c r="C55" s="25" t="s">
        <v>420</v>
      </c>
      <c r="D55" s="25" t="s">
        <v>15</v>
      </c>
      <c r="E55" s="25" t="s">
        <v>419</v>
      </c>
      <c r="F55" s="25">
        <v>73</v>
      </c>
      <c r="G55" s="25">
        <v>74</v>
      </c>
      <c r="H55" s="25">
        <v>75</v>
      </c>
      <c r="I55" s="25">
        <v>84</v>
      </c>
      <c r="J55" s="25">
        <v>83</v>
      </c>
      <c r="K55" s="25">
        <v>92</v>
      </c>
      <c r="L55" s="25">
        <v>85</v>
      </c>
      <c r="M55" s="25">
        <v>87</v>
      </c>
      <c r="N55" s="25">
        <v>86</v>
      </c>
      <c r="O55" s="25">
        <v>85</v>
      </c>
      <c r="P55" s="25">
        <v>64</v>
      </c>
      <c r="Q55" s="25">
        <v>98</v>
      </c>
      <c r="R55" s="25">
        <v>71</v>
      </c>
      <c r="S55" s="25">
        <v>91</v>
      </c>
      <c r="T55" s="25">
        <v>81</v>
      </c>
      <c r="U55" s="25">
        <v>84</v>
      </c>
      <c r="V55" s="25">
        <v>0</v>
      </c>
      <c r="W55" s="25">
        <v>93</v>
      </c>
      <c r="X55" s="25">
        <v>0</v>
      </c>
      <c r="Y55" s="25">
        <v>0</v>
      </c>
      <c r="Z55" s="26">
        <f>(F55*5+G55*2+H55*2+I55*3+J55*3+K55*0+L55*2+M55*2+N55*3+O55*1+P55*4+Q55*5+R55*2.5+S55*0+T55*2+U55*3+V55*0+W55*2)/41.5</f>
        <v>81.313253012048193</v>
      </c>
    </row>
    <row r="56" spans="1:26" x14ac:dyDescent="0.2">
      <c r="A56" s="24">
        <v>55</v>
      </c>
      <c r="B56" s="25">
        <v>2021112209</v>
      </c>
      <c r="C56" s="25" t="s">
        <v>434</v>
      </c>
      <c r="D56" s="25" t="s">
        <v>15</v>
      </c>
      <c r="E56" s="25" t="s">
        <v>419</v>
      </c>
      <c r="F56" s="25">
        <v>71</v>
      </c>
      <c r="G56" s="25">
        <v>73</v>
      </c>
      <c r="H56" s="25">
        <v>92</v>
      </c>
      <c r="I56" s="25">
        <v>90</v>
      </c>
      <c r="J56" s="25">
        <v>80</v>
      </c>
      <c r="K56" s="25">
        <v>94</v>
      </c>
      <c r="L56" s="25">
        <v>88</v>
      </c>
      <c r="M56" s="25">
        <v>88</v>
      </c>
      <c r="N56" s="25">
        <v>91</v>
      </c>
      <c r="O56" s="25">
        <v>78</v>
      </c>
      <c r="P56" s="25">
        <v>71</v>
      </c>
      <c r="Q56" s="25">
        <v>68</v>
      </c>
      <c r="R56" s="25">
        <v>82</v>
      </c>
      <c r="S56" s="25">
        <v>92</v>
      </c>
      <c r="T56" s="25">
        <v>83</v>
      </c>
      <c r="U56" s="25">
        <v>90</v>
      </c>
      <c r="V56" s="25">
        <v>0</v>
      </c>
      <c r="W56" s="25">
        <v>92</v>
      </c>
      <c r="X56" s="25">
        <v>92</v>
      </c>
      <c r="Y56" s="25">
        <v>0</v>
      </c>
      <c r="Z56" s="26">
        <f>(F56*5+G56*2+H56*2+I56*3+J56*3+K56*0+L56*2+M56*2+N56*3+O56*1+P56*4+Q56*5+R56*2.5+S56*0+T56*2+U56*3+V56*0+W56*2+X56*2)/43.5</f>
        <v>81.172413793103445</v>
      </c>
    </row>
    <row r="57" spans="1:26" x14ac:dyDescent="0.2">
      <c r="A57" s="24">
        <v>56</v>
      </c>
      <c r="B57" s="25">
        <v>2021112245</v>
      </c>
      <c r="C57" s="25" t="s">
        <v>471</v>
      </c>
      <c r="D57" s="25" t="s">
        <v>15</v>
      </c>
      <c r="E57" s="25" t="s">
        <v>450</v>
      </c>
      <c r="F57" s="25">
        <v>83</v>
      </c>
      <c r="G57" s="25">
        <v>71</v>
      </c>
      <c r="H57" s="25">
        <v>84</v>
      </c>
      <c r="I57" s="25">
        <v>70</v>
      </c>
      <c r="J57" s="25">
        <v>93</v>
      </c>
      <c r="K57" s="25">
        <v>92</v>
      </c>
      <c r="L57" s="25">
        <v>83</v>
      </c>
      <c r="M57" s="25">
        <v>87</v>
      </c>
      <c r="N57" s="25">
        <v>78</v>
      </c>
      <c r="O57" s="25">
        <v>76</v>
      </c>
      <c r="P57" s="25">
        <v>93</v>
      </c>
      <c r="Q57" s="25">
        <v>71</v>
      </c>
      <c r="R57" s="25">
        <v>87</v>
      </c>
      <c r="S57" s="25">
        <v>90</v>
      </c>
      <c r="T57" s="25">
        <v>77</v>
      </c>
      <c r="U57" s="25">
        <v>73</v>
      </c>
      <c r="V57" s="25">
        <v>0</v>
      </c>
      <c r="W57" s="25">
        <v>93</v>
      </c>
      <c r="X57" s="25">
        <v>0</v>
      </c>
      <c r="Y57" s="25">
        <v>0</v>
      </c>
      <c r="Z57" s="26">
        <f>(F57*5+G57*2+H57*2+I57*3+J57*3+K57*0+L57*2+M57*2+N57*3+O57*1+P57*4+Q57*5+R57*2.5+S57*0+T57*2+U57*3+V57*0+W57*2)/41.5</f>
        <v>81.144578313253007</v>
      </c>
    </row>
    <row r="58" spans="1:26" x14ac:dyDescent="0.2">
      <c r="A58" s="24">
        <v>57</v>
      </c>
      <c r="B58" s="25">
        <v>2021112267</v>
      </c>
      <c r="C58" s="25" t="s">
        <v>494</v>
      </c>
      <c r="D58" s="25" t="s">
        <v>19</v>
      </c>
      <c r="E58" s="25" t="s">
        <v>481</v>
      </c>
      <c r="F58" s="25">
        <v>74</v>
      </c>
      <c r="G58" s="25">
        <v>90</v>
      </c>
      <c r="H58" s="25">
        <v>80</v>
      </c>
      <c r="I58" s="25">
        <v>87</v>
      </c>
      <c r="J58" s="25">
        <v>75</v>
      </c>
      <c r="K58" s="25">
        <v>92</v>
      </c>
      <c r="L58" s="25">
        <v>74</v>
      </c>
      <c r="M58" s="25">
        <v>92</v>
      </c>
      <c r="N58" s="25">
        <v>78</v>
      </c>
      <c r="O58" s="25">
        <v>80</v>
      </c>
      <c r="P58" s="25">
        <v>86</v>
      </c>
      <c r="Q58" s="25">
        <v>78</v>
      </c>
      <c r="R58" s="25">
        <v>78</v>
      </c>
      <c r="S58" s="25">
        <v>92</v>
      </c>
      <c r="T58" s="25">
        <v>72</v>
      </c>
      <c r="U58" s="25">
        <v>81</v>
      </c>
      <c r="V58" s="25">
        <v>0</v>
      </c>
      <c r="W58" s="25">
        <v>90</v>
      </c>
      <c r="X58" s="25">
        <v>95</v>
      </c>
      <c r="Y58" s="25">
        <v>0</v>
      </c>
      <c r="Z58" s="26">
        <f>(F58*5+G58*2+H58*2+I58*3+J58*3+K58*0+L58*2+M58*2+N58*3+O58*1+P58*4+Q58*5+R58*2.5+S58*0+T58*2+U58*3+V58*0+W58*2+X58*2)/43.5</f>
        <v>81.103448275862064</v>
      </c>
    </row>
    <row r="59" spans="1:26" x14ac:dyDescent="0.2">
      <c r="A59" s="24">
        <v>58</v>
      </c>
      <c r="B59" s="25">
        <v>2021112309</v>
      </c>
      <c r="C59" s="25" t="s">
        <v>537</v>
      </c>
      <c r="D59" s="25" t="s">
        <v>15</v>
      </c>
      <c r="E59" s="25" t="s">
        <v>511</v>
      </c>
      <c r="F59" s="25">
        <v>87</v>
      </c>
      <c r="G59" s="25">
        <v>65</v>
      </c>
      <c r="H59" s="25">
        <v>76</v>
      </c>
      <c r="I59" s="25">
        <v>81</v>
      </c>
      <c r="J59" s="25">
        <v>77</v>
      </c>
      <c r="K59" s="25">
        <v>92</v>
      </c>
      <c r="L59" s="25">
        <v>77</v>
      </c>
      <c r="M59" s="25">
        <v>83.5</v>
      </c>
      <c r="N59" s="25">
        <v>84</v>
      </c>
      <c r="O59" s="25">
        <v>84</v>
      </c>
      <c r="P59" s="25">
        <v>86</v>
      </c>
      <c r="Q59" s="25">
        <v>84</v>
      </c>
      <c r="R59" s="25">
        <v>65</v>
      </c>
      <c r="S59" s="25">
        <v>91</v>
      </c>
      <c r="T59" s="25">
        <v>69</v>
      </c>
      <c r="U59" s="25">
        <v>80</v>
      </c>
      <c r="V59" s="25">
        <v>0</v>
      </c>
      <c r="W59" s="25">
        <v>95</v>
      </c>
      <c r="X59" s="25">
        <v>90</v>
      </c>
      <c r="Y59" s="25">
        <v>0</v>
      </c>
      <c r="Z59" s="26">
        <f>(F59*5+G59*2+H59*2+I59*3+J59*3+K59*0+L59*2+M59*2+N59*3+O59*1+P59*4+Q59*5+R59*2.5+S59*0+T59*2+U59*3+V59*0+W59*2+X59*2)/43.5</f>
        <v>80.977011494252878</v>
      </c>
    </row>
    <row r="60" spans="1:26" x14ac:dyDescent="0.2">
      <c r="A60" s="24">
        <v>59</v>
      </c>
      <c r="B60" s="25">
        <v>2021112194</v>
      </c>
      <c r="C60" s="25" t="s">
        <v>418</v>
      </c>
      <c r="D60" s="25" t="s">
        <v>19</v>
      </c>
      <c r="E60" s="25" t="s">
        <v>419</v>
      </c>
      <c r="F60" s="25">
        <v>84</v>
      </c>
      <c r="G60" s="25">
        <v>94</v>
      </c>
      <c r="H60" s="25">
        <v>79</v>
      </c>
      <c r="I60" s="25">
        <v>85</v>
      </c>
      <c r="J60" s="25">
        <v>91</v>
      </c>
      <c r="K60" s="25">
        <v>92</v>
      </c>
      <c r="L60" s="25">
        <v>78</v>
      </c>
      <c r="M60" s="25">
        <v>94</v>
      </c>
      <c r="N60" s="25">
        <v>69</v>
      </c>
      <c r="O60" s="25">
        <v>80</v>
      </c>
      <c r="P60" s="25">
        <v>66</v>
      </c>
      <c r="Q60" s="25">
        <v>83</v>
      </c>
      <c r="R60" s="25">
        <v>75</v>
      </c>
      <c r="S60" s="25">
        <v>90</v>
      </c>
      <c r="T60" s="25">
        <v>70</v>
      </c>
      <c r="U60" s="25">
        <v>77</v>
      </c>
      <c r="V60" s="25">
        <v>0</v>
      </c>
      <c r="W60" s="25">
        <v>92</v>
      </c>
      <c r="X60" s="25">
        <v>85</v>
      </c>
      <c r="Y60" s="25">
        <v>0</v>
      </c>
      <c r="Z60" s="26">
        <f>(F60*5+G60*2+H60*2+I60*3+J60*3+K60*0+L60*2+M60*2+N60*3+O60*1+P60*4+Q60*5+R60*2.5+S60*0+T60*2+U60*3+V60*0+W60*2+X60*2)/43.5</f>
        <v>80.839080459770116</v>
      </c>
    </row>
    <row r="61" spans="1:26" x14ac:dyDescent="0.2">
      <c r="A61" s="24">
        <v>60</v>
      </c>
      <c r="B61" s="25">
        <v>2021112232</v>
      </c>
      <c r="C61" s="25" t="s">
        <v>458</v>
      </c>
      <c r="D61" s="25" t="s">
        <v>15</v>
      </c>
      <c r="E61" s="25" t="s">
        <v>450</v>
      </c>
      <c r="F61" s="25">
        <v>81</v>
      </c>
      <c r="G61" s="25">
        <v>76</v>
      </c>
      <c r="H61" s="25">
        <v>90</v>
      </c>
      <c r="I61" s="25">
        <v>86</v>
      </c>
      <c r="J61" s="25">
        <v>92</v>
      </c>
      <c r="K61" s="25">
        <v>92</v>
      </c>
      <c r="L61" s="25">
        <v>81</v>
      </c>
      <c r="M61" s="25">
        <v>83</v>
      </c>
      <c r="N61" s="25">
        <v>80</v>
      </c>
      <c r="O61" s="25">
        <v>78</v>
      </c>
      <c r="P61" s="25">
        <v>67</v>
      </c>
      <c r="Q61" s="25">
        <v>82</v>
      </c>
      <c r="R61" s="25">
        <v>79</v>
      </c>
      <c r="S61" s="25">
        <v>91</v>
      </c>
      <c r="T61" s="25">
        <v>68</v>
      </c>
      <c r="U61" s="25">
        <v>81</v>
      </c>
      <c r="V61" s="25">
        <v>0</v>
      </c>
      <c r="W61" s="25">
        <v>91</v>
      </c>
      <c r="X61" s="25">
        <v>0</v>
      </c>
      <c r="Y61" s="25">
        <v>0</v>
      </c>
      <c r="Z61" s="26">
        <f>(F61*5+G61*2+H61*2+I61*3+J61*3+K61*0+L61*2+M61*2+N61*3+O61*1+P61*4+Q61*5+R61*2.5+S61*0+T61*2+U61*3+V61*0+W61*2)/41.5</f>
        <v>80.807228915662648</v>
      </c>
    </row>
    <row r="62" spans="1:26" x14ac:dyDescent="0.2">
      <c r="A62" s="24">
        <v>61</v>
      </c>
      <c r="B62" s="25">
        <v>2021112200</v>
      </c>
      <c r="C62" s="25" t="s">
        <v>425</v>
      </c>
      <c r="D62" s="25" t="s">
        <v>15</v>
      </c>
      <c r="E62" s="25" t="s">
        <v>419</v>
      </c>
      <c r="F62" s="25">
        <v>82</v>
      </c>
      <c r="G62" s="25">
        <v>61</v>
      </c>
      <c r="H62" s="25">
        <v>84</v>
      </c>
      <c r="I62" s="25">
        <v>80</v>
      </c>
      <c r="J62" s="25">
        <v>82</v>
      </c>
      <c r="K62" s="25">
        <v>92</v>
      </c>
      <c r="L62" s="25">
        <v>77</v>
      </c>
      <c r="M62" s="25">
        <v>94</v>
      </c>
      <c r="N62" s="25">
        <v>88</v>
      </c>
      <c r="O62" s="25">
        <v>82</v>
      </c>
      <c r="P62" s="25">
        <v>75</v>
      </c>
      <c r="Q62" s="25">
        <v>84</v>
      </c>
      <c r="R62" s="25">
        <v>80</v>
      </c>
      <c r="S62" s="25">
        <v>90</v>
      </c>
      <c r="T62" s="25">
        <v>67</v>
      </c>
      <c r="U62" s="25">
        <v>83</v>
      </c>
      <c r="V62" s="25">
        <v>0</v>
      </c>
      <c r="W62" s="25">
        <v>87</v>
      </c>
      <c r="X62" s="25">
        <v>0</v>
      </c>
      <c r="Y62" s="25">
        <v>0</v>
      </c>
      <c r="Z62" s="26">
        <f>(F62*5+G62*2+H62*2+I62*3+J62*3+K62*0+L62*2+M62*2+N62*3+O62*1+P62*4+Q62*5+R62*2.5+S62*0+T62*2+U62*3+V62*0+W62*2)/41.5</f>
        <v>80.746987951807228</v>
      </c>
    </row>
    <row r="63" spans="1:26" x14ac:dyDescent="0.2">
      <c r="A63" s="24">
        <v>62</v>
      </c>
      <c r="B63" s="25">
        <v>2021112246</v>
      </c>
      <c r="C63" s="25" t="s">
        <v>472</v>
      </c>
      <c r="D63" s="25" t="s">
        <v>19</v>
      </c>
      <c r="E63" s="25" t="s">
        <v>450</v>
      </c>
      <c r="F63" s="25">
        <v>77</v>
      </c>
      <c r="G63" s="25">
        <v>79</v>
      </c>
      <c r="H63" s="25">
        <v>89</v>
      </c>
      <c r="I63" s="25">
        <v>85</v>
      </c>
      <c r="J63" s="25">
        <v>79</v>
      </c>
      <c r="K63" s="25">
        <v>92</v>
      </c>
      <c r="L63" s="25">
        <v>86</v>
      </c>
      <c r="M63" s="25">
        <v>91</v>
      </c>
      <c r="N63" s="25">
        <v>62</v>
      </c>
      <c r="O63" s="25">
        <v>82</v>
      </c>
      <c r="P63" s="25">
        <v>86</v>
      </c>
      <c r="Q63" s="25">
        <v>70</v>
      </c>
      <c r="R63" s="25">
        <v>84</v>
      </c>
      <c r="S63" s="25">
        <v>94</v>
      </c>
      <c r="T63" s="25">
        <v>77</v>
      </c>
      <c r="U63" s="25">
        <v>78</v>
      </c>
      <c r="V63" s="25">
        <v>0</v>
      </c>
      <c r="W63" s="25">
        <v>95</v>
      </c>
      <c r="X63" s="25">
        <v>89</v>
      </c>
      <c r="Y63" s="25">
        <v>0</v>
      </c>
      <c r="Z63" s="26">
        <f>(F63*5+G63*2+H63*2+I63*3+J63*3+K63*0+L63*2+M63*2+N63*3+O63*1+P63*4+Q63*5+R63*2.5+S63*0+T63*2+U63*3+V63*0+W63*2+X63*2)/43.5</f>
        <v>80.34482758620689</v>
      </c>
    </row>
    <row r="64" spans="1:26" x14ac:dyDescent="0.2">
      <c r="A64" s="24">
        <v>63</v>
      </c>
      <c r="B64" s="25">
        <v>2021112231</v>
      </c>
      <c r="C64" s="25" t="s">
        <v>457</v>
      </c>
      <c r="D64" s="25" t="s">
        <v>15</v>
      </c>
      <c r="E64" s="25" t="s">
        <v>450</v>
      </c>
      <c r="F64" s="25">
        <v>87</v>
      </c>
      <c r="G64" s="25">
        <v>61</v>
      </c>
      <c r="H64" s="25">
        <v>79</v>
      </c>
      <c r="I64" s="25">
        <v>75</v>
      </c>
      <c r="J64" s="25">
        <v>81</v>
      </c>
      <c r="K64" s="25">
        <v>93</v>
      </c>
      <c r="L64" s="25">
        <v>72</v>
      </c>
      <c r="M64" s="25">
        <v>86</v>
      </c>
      <c r="N64" s="25">
        <v>82</v>
      </c>
      <c r="O64" s="25">
        <v>80</v>
      </c>
      <c r="P64" s="25">
        <v>81</v>
      </c>
      <c r="Q64" s="25">
        <v>79</v>
      </c>
      <c r="R64" s="25">
        <v>86</v>
      </c>
      <c r="S64" s="25">
        <v>90</v>
      </c>
      <c r="T64" s="25">
        <v>76</v>
      </c>
      <c r="U64" s="25">
        <v>77</v>
      </c>
      <c r="V64" s="25">
        <v>0</v>
      </c>
      <c r="W64" s="25">
        <v>92</v>
      </c>
      <c r="X64" s="25">
        <v>0</v>
      </c>
      <c r="Y64" s="25">
        <v>0</v>
      </c>
      <c r="Z64" s="26">
        <f>(F64*5+G64*2+H64*2+I64*3+J64*3+K64*0+L64*2+M64*2+N64*3+O64*1+P64*4+Q64*5+R64*2.5+S64*0+T64*2+U64*3+V64*0+W64*2)/41.5</f>
        <v>80.144578313253007</v>
      </c>
    </row>
    <row r="65" spans="1:26" x14ac:dyDescent="0.2">
      <c r="A65" s="24">
        <v>64</v>
      </c>
      <c r="B65" s="25">
        <v>2021112306</v>
      </c>
      <c r="C65" s="25" t="s">
        <v>534</v>
      </c>
      <c r="D65" s="25" t="s">
        <v>15</v>
      </c>
      <c r="E65" s="25" t="s">
        <v>511</v>
      </c>
      <c r="F65" s="25">
        <v>82</v>
      </c>
      <c r="G65" s="25">
        <v>71</v>
      </c>
      <c r="H65" s="25">
        <v>92</v>
      </c>
      <c r="I65" s="25">
        <v>83</v>
      </c>
      <c r="J65" s="25">
        <v>85</v>
      </c>
      <c r="K65" s="25">
        <v>92</v>
      </c>
      <c r="L65" s="25">
        <v>81</v>
      </c>
      <c r="M65" s="25">
        <v>85.5</v>
      </c>
      <c r="N65" s="25">
        <v>77</v>
      </c>
      <c r="O65" s="25">
        <v>90</v>
      </c>
      <c r="P65" s="25">
        <v>68</v>
      </c>
      <c r="Q65" s="25">
        <v>78</v>
      </c>
      <c r="R65" s="25">
        <v>76</v>
      </c>
      <c r="S65" s="25">
        <v>89</v>
      </c>
      <c r="T65" s="25">
        <v>77</v>
      </c>
      <c r="U65" s="25">
        <v>80</v>
      </c>
      <c r="V65" s="25">
        <v>0</v>
      </c>
      <c r="W65" s="25">
        <v>85</v>
      </c>
      <c r="X65" s="25">
        <v>0</v>
      </c>
      <c r="Y65" s="25">
        <v>0</v>
      </c>
      <c r="Z65" s="26">
        <f>(F65*5+G65*2+H65*2+I65*3+J65*3+K65*0+L65*2+M65*2+N65*3+O65*1+P65*4+Q65*5+R65*2.5+S65*0+T65*2+U65*3+V65*0+W65*2)/41.5</f>
        <v>79.759036144578317</v>
      </c>
    </row>
    <row r="66" spans="1:26" x14ac:dyDescent="0.2">
      <c r="A66" s="24">
        <v>65</v>
      </c>
      <c r="B66" s="25">
        <v>2021112213</v>
      </c>
      <c r="C66" s="25" t="s">
        <v>438</v>
      </c>
      <c r="D66" s="25" t="s">
        <v>15</v>
      </c>
      <c r="E66" s="25" t="s">
        <v>419</v>
      </c>
      <c r="F66" s="25">
        <v>76</v>
      </c>
      <c r="G66" s="25">
        <v>73</v>
      </c>
      <c r="H66" s="25">
        <v>86</v>
      </c>
      <c r="I66" s="25">
        <v>88</v>
      </c>
      <c r="J66" s="25">
        <v>73</v>
      </c>
      <c r="K66" s="25">
        <v>92</v>
      </c>
      <c r="L66" s="25">
        <v>85</v>
      </c>
      <c r="M66" s="25">
        <v>88</v>
      </c>
      <c r="N66" s="25">
        <v>80</v>
      </c>
      <c r="O66" s="25">
        <v>80</v>
      </c>
      <c r="P66" s="25">
        <v>74</v>
      </c>
      <c r="Q66" s="25">
        <v>75</v>
      </c>
      <c r="R66" s="25">
        <v>78</v>
      </c>
      <c r="S66" s="25">
        <v>87</v>
      </c>
      <c r="T66" s="25">
        <v>82</v>
      </c>
      <c r="U66" s="25">
        <v>86</v>
      </c>
      <c r="V66" s="25">
        <v>0</v>
      </c>
      <c r="W66" s="25">
        <v>87</v>
      </c>
      <c r="X66" s="25">
        <v>0</v>
      </c>
      <c r="Y66" s="25">
        <v>0</v>
      </c>
      <c r="Z66" s="26">
        <f>(F66*5+G66*2+H66*2+I66*3+J66*3+K66*0+L66*2+M66*2+N66*3+O66*1+P66*4+Q66*5+R66*2.5+S66*0+T66*2+U66*3+V66*0+W66*2)/41.5</f>
        <v>79.734939759036138</v>
      </c>
    </row>
    <row r="67" spans="1:26" x14ac:dyDescent="0.2">
      <c r="A67" s="24">
        <v>66</v>
      </c>
      <c r="B67" s="25">
        <v>2021112260</v>
      </c>
      <c r="C67" s="25" t="s">
        <v>487</v>
      </c>
      <c r="D67" s="25" t="s">
        <v>15</v>
      </c>
      <c r="E67" s="25" t="s">
        <v>481</v>
      </c>
      <c r="F67" s="25">
        <v>76</v>
      </c>
      <c r="G67" s="25">
        <v>65</v>
      </c>
      <c r="H67" s="25">
        <v>84</v>
      </c>
      <c r="I67" s="25">
        <v>83</v>
      </c>
      <c r="J67" s="25">
        <v>88</v>
      </c>
      <c r="K67" s="25">
        <v>92</v>
      </c>
      <c r="L67" s="25">
        <v>80</v>
      </c>
      <c r="M67" s="25">
        <v>90</v>
      </c>
      <c r="N67" s="25">
        <v>69</v>
      </c>
      <c r="O67" s="25">
        <v>79</v>
      </c>
      <c r="P67" s="25">
        <v>88</v>
      </c>
      <c r="Q67" s="25">
        <v>67</v>
      </c>
      <c r="R67" s="25">
        <v>79</v>
      </c>
      <c r="S67" s="25">
        <v>92</v>
      </c>
      <c r="T67" s="25">
        <v>76</v>
      </c>
      <c r="U67" s="25">
        <v>80</v>
      </c>
      <c r="V67" s="25">
        <v>0</v>
      </c>
      <c r="W67" s="25">
        <v>98</v>
      </c>
      <c r="X67" s="25">
        <v>0</v>
      </c>
      <c r="Y67" s="25">
        <v>0</v>
      </c>
      <c r="Z67" s="26">
        <f>(F67*5+G67*2+H67*2+I67*3+J67*3+K67*0+L67*2+M67*2+N67*3+O67*1+P67*4+Q67*5+R67*2.5+S67*0+T67*2+U67*3+V67*0+W67*2)/41.5</f>
        <v>79.265060240963862</v>
      </c>
    </row>
    <row r="68" spans="1:26" x14ac:dyDescent="0.2">
      <c r="A68" s="24">
        <v>67</v>
      </c>
      <c r="B68" s="25">
        <v>2021112283</v>
      </c>
      <c r="C68" s="25" t="s">
        <v>510</v>
      </c>
      <c r="D68" s="25" t="s">
        <v>15</v>
      </c>
      <c r="E68" s="25" t="s">
        <v>481</v>
      </c>
      <c r="F68" s="25">
        <v>84</v>
      </c>
      <c r="G68" s="25">
        <v>72</v>
      </c>
      <c r="H68" s="25">
        <v>78</v>
      </c>
      <c r="I68" s="25">
        <v>88</v>
      </c>
      <c r="J68" s="25">
        <v>84</v>
      </c>
      <c r="K68" s="25">
        <v>92</v>
      </c>
      <c r="L68" s="25">
        <v>73</v>
      </c>
      <c r="M68" s="25">
        <v>87</v>
      </c>
      <c r="N68" s="25">
        <v>72</v>
      </c>
      <c r="O68" s="25">
        <v>86</v>
      </c>
      <c r="P68" s="25">
        <v>81</v>
      </c>
      <c r="Q68" s="25">
        <v>64</v>
      </c>
      <c r="R68" s="25">
        <v>83</v>
      </c>
      <c r="S68" s="25">
        <v>88</v>
      </c>
      <c r="T68" s="25">
        <v>79</v>
      </c>
      <c r="U68" s="25">
        <v>82</v>
      </c>
      <c r="V68" s="25">
        <v>0</v>
      </c>
      <c r="W68" s="25">
        <v>85</v>
      </c>
      <c r="X68" s="25">
        <v>0</v>
      </c>
      <c r="Y68" s="25">
        <v>0</v>
      </c>
      <c r="Z68" s="26">
        <f>(F68*5+G68*2+H68*2+I68*3+J68*3+K68*0+L68*2+M68*2+N68*3+O68*1+P68*4+Q68*5+R68*2.5+S68*0+T68*2+U68*3+V68*0+W68*2)/41.5</f>
        <v>79.120481927710841</v>
      </c>
    </row>
    <row r="69" spans="1:26" x14ac:dyDescent="0.2">
      <c r="A69" s="24">
        <v>68</v>
      </c>
      <c r="B69" s="25">
        <v>2021112253</v>
      </c>
      <c r="C69" s="25" t="s">
        <v>479</v>
      </c>
      <c r="D69" s="25" t="s">
        <v>15</v>
      </c>
      <c r="E69" s="25" t="s">
        <v>450</v>
      </c>
      <c r="F69" s="25">
        <v>77</v>
      </c>
      <c r="G69" s="25">
        <v>82</v>
      </c>
      <c r="H69" s="25">
        <v>74</v>
      </c>
      <c r="I69" s="25">
        <v>82</v>
      </c>
      <c r="J69" s="25">
        <v>82</v>
      </c>
      <c r="K69" s="25">
        <v>92</v>
      </c>
      <c r="L69" s="25">
        <v>78</v>
      </c>
      <c r="M69" s="25">
        <v>88</v>
      </c>
      <c r="N69" s="25">
        <v>81</v>
      </c>
      <c r="O69" s="25">
        <v>76</v>
      </c>
      <c r="P69" s="25">
        <v>80</v>
      </c>
      <c r="Q69" s="25">
        <v>79</v>
      </c>
      <c r="R69" s="25">
        <v>74</v>
      </c>
      <c r="S69" s="25">
        <v>92</v>
      </c>
      <c r="T69" s="25">
        <v>76</v>
      </c>
      <c r="U69" s="25">
        <v>83</v>
      </c>
      <c r="V69" s="25">
        <v>0</v>
      </c>
      <c r="W69" s="25">
        <v>71</v>
      </c>
      <c r="X69" s="25">
        <v>0</v>
      </c>
      <c r="Y69" s="25">
        <v>0</v>
      </c>
      <c r="Z69" s="26">
        <f>(F69*5+G69*2+H69*2+I69*3+J69*3+K69*0+L69*2+M69*2+N69*3+O69*1+P69*4+Q69*5+R69*2.5+S69*0+T69*2+U69*3+V69*0+W69*2)/41.5</f>
        <v>79.108433734939766</v>
      </c>
    </row>
    <row r="70" spans="1:26" x14ac:dyDescent="0.2">
      <c r="A70" s="24">
        <v>69</v>
      </c>
      <c r="B70" s="25">
        <v>2021112230</v>
      </c>
      <c r="C70" s="25" t="s">
        <v>456</v>
      </c>
      <c r="D70" s="25" t="s">
        <v>15</v>
      </c>
      <c r="E70" s="25" t="s">
        <v>450</v>
      </c>
      <c r="F70" s="25">
        <v>72</v>
      </c>
      <c r="G70" s="25">
        <v>65</v>
      </c>
      <c r="H70" s="25">
        <v>78</v>
      </c>
      <c r="I70" s="25">
        <v>84</v>
      </c>
      <c r="J70" s="25">
        <v>80</v>
      </c>
      <c r="K70" s="25">
        <v>92</v>
      </c>
      <c r="L70" s="25">
        <v>87</v>
      </c>
      <c r="M70" s="25">
        <v>73</v>
      </c>
      <c r="N70" s="25">
        <v>87</v>
      </c>
      <c r="O70" s="25">
        <v>85</v>
      </c>
      <c r="P70" s="25">
        <v>90</v>
      </c>
      <c r="Q70" s="25">
        <v>60</v>
      </c>
      <c r="R70" s="25">
        <v>90</v>
      </c>
      <c r="S70" s="25">
        <v>85</v>
      </c>
      <c r="T70" s="25">
        <v>79</v>
      </c>
      <c r="U70" s="25">
        <v>80</v>
      </c>
      <c r="V70" s="25">
        <v>0</v>
      </c>
      <c r="W70" s="25">
        <v>93</v>
      </c>
      <c r="X70" s="25">
        <v>0</v>
      </c>
      <c r="Y70" s="25">
        <v>0</v>
      </c>
      <c r="Z70" s="26">
        <f>(F70*5+G70*2+H70*2+I70*3+J70*3+K70*0+L70*2+M70*2+N70*3+O70*1+P70*4+Q70*5+R70*2.5+S70*0+T70*2+U70*3+V70*0+W70*2)/41.5</f>
        <v>78.867469879518069</v>
      </c>
    </row>
    <row r="71" spans="1:26" x14ac:dyDescent="0.2">
      <c r="A71" s="24">
        <v>70</v>
      </c>
      <c r="B71" s="25">
        <v>2021112204</v>
      </c>
      <c r="C71" s="25" t="s">
        <v>429</v>
      </c>
      <c r="D71" s="25" t="s">
        <v>15</v>
      </c>
      <c r="E71" s="25" t="s">
        <v>419</v>
      </c>
      <c r="F71" s="25">
        <v>72</v>
      </c>
      <c r="G71" s="25">
        <v>69</v>
      </c>
      <c r="H71" s="25">
        <v>77</v>
      </c>
      <c r="I71" s="25">
        <v>80</v>
      </c>
      <c r="J71" s="25">
        <v>72</v>
      </c>
      <c r="K71" s="25">
        <v>92</v>
      </c>
      <c r="L71" s="25">
        <v>73</v>
      </c>
      <c r="M71" s="25">
        <v>87</v>
      </c>
      <c r="N71" s="25">
        <v>72</v>
      </c>
      <c r="O71" s="25">
        <v>84</v>
      </c>
      <c r="P71" s="25">
        <v>78</v>
      </c>
      <c r="Q71" s="25">
        <v>81</v>
      </c>
      <c r="R71" s="25">
        <v>91</v>
      </c>
      <c r="S71" s="25">
        <v>92</v>
      </c>
      <c r="T71" s="25">
        <v>78</v>
      </c>
      <c r="U71" s="25">
        <v>83</v>
      </c>
      <c r="V71" s="25">
        <v>0</v>
      </c>
      <c r="W71" s="25">
        <v>87</v>
      </c>
      <c r="X71" s="25">
        <v>88</v>
      </c>
      <c r="Y71" s="25">
        <v>0</v>
      </c>
      <c r="Z71" s="26">
        <f>(F71*5+G71*2+H71*2+I71*3+J71*3+K71*0+L71*2+M71*2+N71*3+O71*1+P71*4+Q71*5+R71*2.5+S71*0+T71*2+U71*3+V71*0+W71*2+X71*2)/43.5</f>
        <v>78.793103448275858</v>
      </c>
    </row>
    <row r="72" spans="1:26" x14ac:dyDescent="0.2">
      <c r="A72" s="24">
        <v>71</v>
      </c>
      <c r="B72" s="25">
        <v>2021112228</v>
      </c>
      <c r="C72" s="25" t="s">
        <v>454</v>
      </c>
      <c r="D72" s="25" t="s">
        <v>15</v>
      </c>
      <c r="E72" s="25" t="s">
        <v>450</v>
      </c>
      <c r="F72" s="25">
        <v>82</v>
      </c>
      <c r="G72" s="25">
        <v>76</v>
      </c>
      <c r="H72" s="25">
        <v>84</v>
      </c>
      <c r="I72" s="25">
        <v>86</v>
      </c>
      <c r="J72" s="25">
        <v>84</v>
      </c>
      <c r="K72" s="25">
        <v>92</v>
      </c>
      <c r="L72" s="25">
        <v>81</v>
      </c>
      <c r="M72" s="25">
        <v>82</v>
      </c>
      <c r="N72" s="25">
        <v>80</v>
      </c>
      <c r="O72" s="25">
        <v>75</v>
      </c>
      <c r="P72" s="25">
        <v>68</v>
      </c>
      <c r="Q72" s="25">
        <v>62</v>
      </c>
      <c r="R72" s="25">
        <v>87</v>
      </c>
      <c r="S72" s="25">
        <v>89</v>
      </c>
      <c r="T72" s="25">
        <v>78</v>
      </c>
      <c r="U72" s="25">
        <v>83</v>
      </c>
      <c r="V72" s="25">
        <v>0</v>
      </c>
      <c r="W72" s="25">
        <v>86</v>
      </c>
      <c r="X72" s="25">
        <v>0</v>
      </c>
      <c r="Y72" s="25">
        <v>0</v>
      </c>
      <c r="Z72" s="26">
        <f>(F72*5+G72*2+H72*2+I72*3+J72*3+K72*0+L72*2+M72*2+N72*3+O72*1+P72*4+Q72*5+R72*2.5+S72*0+T72*2+U72*3+V72*0+W72*2)/41.5</f>
        <v>78.493975903614455</v>
      </c>
    </row>
    <row r="73" spans="1:26" x14ac:dyDescent="0.2">
      <c r="A73" s="24">
        <v>72</v>
      </c>
      <c r="B73" s="25">
        <v>2021112303</v>
      </c>
      <c r="C73" s="25" t="s">
        <v>531</v>
      </c>
      <c r="D73" s="25" t="s">
        <v>15</v>
      </c>
      <c r="E73" s="25" t="s">
        <v>511</v>
      </c>
      <c r="F73" s="25">
        <v>76</v>
      </c>
      <c r="G73" s="25">
        <v>71</v>
      </c>
      <c r="H73" s="25">
        <v>69</v>
      </c>
      <c r="I73" s="25">
        <v>80</v>
      </c>
      <c r="J73" s="25">
        <v>81</v>
      </c>
      <c r="K73" s="25">
        <v>92</v>
      </c>
      <c r="L73" s="25">
        <v>85</v>
      </c>
      <c r="M73" s="25">
        <v>85.5</v>
      </c>
      <c r="N73" s="25">
        <v>86</v>
      </c>
      <c r="O73" s="25">
        <v>78</v>
      </c>
      <c r="P73" s="25">
        <v>81</v>
      </c>
      <c r="Q73" s="25">
        <v>64</v>
      </c>
      <c r="R73" s="25">
        <v>78</v>
      </c>
      <c r="S73" s="25">
        <v>89</v>
      </c>
      <c r="T73" s="25">
        <v>82</v>
      </c>
      <c r="U73" s="25">
        <v>80</v>
      </c>
      <c r="V73" s="25">
        <v>0</v>
      </c>
      <c r="W73" s="25">
        <v>93</v>
      </c>
      <c r="X73" s="25">
        <v>0</v>
      </c>
      <c r="Y73" s="25">
        <v>0</v>
      </c>
      <c r="Z73" s="26">
        <f>(F73*5+G73*2+H73*2+I73*3+J73*3+K73*0+L73*2+M73*2+N73*3+O73*1+P73*4+Q73*5+R73*2.5+S73*0+T73*2+U73*3+V73*0+W73*2)/41.5</f>
        <v>78.289156626506028</v>
      </c>
    </row>
    <row r="74" spans="1:26" x14ac:dyDescent="0.2">
      <c r="A74" s="24">
        <v>73</v>
      </c>
      <c r="B74" s="25">
        <v>2021112225</v>
      </c>
      <c r="C74" s="25" t="s">
        <v>451</v>
      </c>
      <c r="D74" s="25" t="s">
        <v>15</v>
      </c>
      <c r="E74" s="25" t="s">
        <v>450</v>
      </c>
      <c r="F74" s="25">
        <v>80</v>
      </c>
      <c r="G74" s="25">
        <v>72</v>
      </c>
      <c r="H74" s="25">
        <v>83</v>
      </c>
      <c r="I74" s="25">
        <v>78</v>
      </c>
      <c r="J74" s="25">
        <v>86</v>
      </c>
      <c r="K74" s="25">
        <v>92</v>
      </c>
      <c r="L74" s="25">
        <v>64</v>
      </c>
      <c r="M74" s="25">
        <v>86</v>
      </c>
      <c r="N74" s="25">
        <v>67</v>
      </c>
      <c r="O74" s="25">
        <v>80</v>
      </c>
      <c r="P74" s="25">
        <v>79</v>
      </c>
      <c r="Q74" s="25">
        <v>78</v>
      </c>
      <c r="R74" s="25">
        <v>77</v>
      </c>
      <c r="S74" s="25">
        <v>91</v>
      </c>
      <c r="T74" s="25">
        <v>68</v>
      </c>
      <c r="U74" s="25">
        <v>80</v>
      </c>
      <c r="V74" s="25">
        <v>0</v>
      </c>
      <c r="W74" s="25">
        <v>95</v>
      </c>
      <c r="X74" s="25">
        <v>0</v>
      </c>
      <c r="Y74" s="25">
        <v>0</v>
      </c>
      <c r="Z74" s="26">
        <f>(F74*5+G74*2+H74*2+I74*3+J74*3+K74*0+L74*2+M74*2+N74*3+O74*1+P74*4+Q74*5+R74*2.5+S74*0+T74*2+U74*3+V74*0+W74*2)/41.5</f>
        <v>78.253012048192772</v>
      </c>
    </row>
    <row r="75" spans="1:26" x14ac:dyDescent="0.2">
      <c r="A75" s="24">
        <v>74</v>
      </c>
      <c r="B75" s="25">
        <v>2021112215</v>
      </c>
      <c r="C75" s="25" t="s">
        <v>440</v>
      </c>
      <c r="D75" s="25" t="s">
        <v>19</v>
      </c>
      <c r="E75" s="25" t="s">
        <v>419</v>
      </c>
      <c r="F75" s="25">
        <v>75</v>
      </c>
      <c r="G75" s="25">
        <v>81</v>
      </c>
      <c r="H75" s="25">
        <v>93</v>
      </c>
      <c r="I75" s="25">
        <v>81</v>
      </c>
      <c r="J75" s="25">
        <v>79</v>
      </c>
      <c r="K75" s="25">
        <v>92</v>
      </c>
      <c r="L75" s="25">
        <v>81</v>
      </c>
      <c r="M75" s="25">
        <v>88</v>
      </c>
      <c r="N75" s="25">
        <v>69</v>
      </c>
      <c r="O75" s="25">
        <v>78</v>
      </c>
      <c r="P75" s="25">
        <v>79</v>
      </c>
      <c r="Q75" s="25">
        <v>74</v>
      </c>
      <c r="R75" s="25">
        <v>72</v>
      </c>
      <c r="S75" s="25">
        <v>91</v>
      </c>
      <c r="T75" s="25">
        <v>80</v>
      </c>
      <c r="U75" s="25">
        <v>73</v>
      </c>
      <c r="V75" s="25">
        <v>0</v>
      </c>
      <c r="W75" s="25">
        <v>88</v>
      </c>
      <c r="X75" s="25">
        <v>0</v>
      </c>
      <c r="Y75" s="25">
        <v>0</v>
      </c>
      <c r="Z75" s="26">
        <f>(F75*5+G75*2+H75*2+I75*3+J75*3+K75*0+L75*2+M75*2+N75*3+O75*1+P75*4+Q75*5+R75*2.5+S75*0+T75*2+U75*3+V75*0+W75*2)/41.5</f>
        <v>78.240963855421683</v>
      </c>
    </row>
    <row r="76" spans="1:26" s="46" customFormat="1" x14ac:dyDescent="0.2">
      <c r="A76" s="24">
        <v>75</v>
      </c>
      <c r="B76" s="25">
        <v>2021112285</v>
      </c>
      <c r="C76" s="25" t="s">
        <v>513</v>
      </c>
      <c r="D76" s="25" t="s">
        <v>15</v>
      </c>
      <c r="E76" s="25" t="s">
        <v>511</v>
      </c>
      <c r="F76" s="25">
        <v>71</v>
      </c>
      <c r="G76" s="25">
        <v>70</v>
      </c>
      <c r="H76" s="25">
        <v>94</v>
      </c>
      <c r="I76" s="25">
        <v>85</v>
      </c>
      <c r="J76" s="25">
        <v>82</v>
      </c>
      <c r="K76" s="25">
        <v>92</v>
      </c>
      <c r="L76" s="25">
        <v>83</v>
      </c>
      <c r="M76" s="25">
        <v>91</v>
      </c>
      <c r="N76" s="25">
        <v>85</v>
      </c>
      <c r="O76" s="25">
        <v>80</v>
      </c>
      <c r="P76" s="25">
        <v>75</v>
      </c>
      <c r="Q76" s="25">
        <v>67</v>
      </c>
      <c r="R76" s="25">
        <v>75</v>
      </c>
      <c r="S76" s="25">
        <v>91</v>
      </c>
      <c r="T76" s="25">
        <v>72</v>
      </c>
      <c r="U76" s="25">
        <v>80</v>
      </c>
      <c r="V76" s="25">
        <v>0</v>
      </c>
      <c r="W76" s="25">
        <v>86</v>
      </c>
      <c r="X76" s="25">
        <v>0</v>
      </c>
      <c r="Y76" s="25">
        <v>0</v>
      </c>
      <c r="Z76" s="26">
        <f t="shared" ref="Z76" si="0">(F76*5+G76*2+H76*2+I76*3+J76*3+K76*0+L76*2+M76*2+N76*3+O76*1+P76*4+Q76*5+R76*2.5+S76*0+T76*2+U76*3+V76*0+W76*2)/41.5</f>
        <v>78.204819277108427</v>
      </c>
    </row>
  </sheetData>
  <sortState ref="A2:Z75">
    <sortCondition descending="1" ref="Z1"/>
  </sortState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9DA43-D3B5-432E-A7E2-6333023D142D}">
  <dimension ref="A1:I121"/>
  <sheetViews>
    <sheetView topLeftCell="A100" workbookViewId="0">
      <selection activeCell="H40" sqref="H40"/>
    </sheetView>
  </sheetViews>
  <sheetFormatPr defaultColWidth="9.125" defaultRowHeight="14.25" x14ac:dyDescent="0.2"/>
  <cols>
    <col min="1" max="1" width="9.125" style="13"/>
    <col min="2" max="2" width="11.625" style="13" customWidth="1"/>
    <col min="3" max="3" width="14.375" style="13" customWidth="1"/>
    <col min="4" max="4" width="7.125" style="13" customWidth="1"/>
    <col min="5" max="5" width="13.875" style="13" customWidth="1"/>
    <col min="6" max="6" width="10.125" style="13" customWidth="1"/>
    <col min="7" max="7" width="11" style="13" customWidth="1"/>
    <col min="8" max="8" width="9.125" style="44"/>
    <col min="9" max="16384" width="9.125" style="13"/>
  </cols>
  <sheetData>
    <row r="1" spans="1:8" ht="25.5" x14ac:dyDescent="0.2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410</v>
      </c>
      <c r="G1" s="16" t="s">
        <v>411</v>
      </c>
      <c r="H1" s="41" t="s">
        <v>412</v>
      </c>
    </row>
    <row r="2" spans="1:8" x14ac:dyDescent="0.2">
      <c r="A2" s="19">
        <v>1</v>
      </c>
      <c r="B2" s="19">
        <v>2021112194</v>
      </c>
      <c r="C2" s="19" t="s">
        <v>418</v>
      </c>
      <c r="D2" s="19" t="s">
        <v>19</v>
      </c>
      <c r="E2" s="19" t="s">
        <v>419</v>
      </c>
      <c r="F2" s="19">
        <v>86</v>
      </c>
      <c r="G2" s="29">
        <v>87.8</v>
      </c>
      <c r="H2" s="42">
        <f>AVERAGE(F2:G2)</f>
        <v>86.9</v>
      </c>
    </row>
    <row r="3" spans="1:8" x14ac:dyDescent="0.2">
      <c r="A3" s="20">
        <v>2</v>
      </c>
      <c r="B3" s="20">
        <v>2021112195</v>
      </c>
      <c r="C3" s="20" t="s">
        <v>420</v>
      </c>
      <c r="D3" s="20" t="s">
        <v>15</v>
      </c>
      <c r="E3" s="20" t="s">
        <v>419</v>
      </c>
      <c r="F3" s="20">
        <v>72</v>
      </c>
      <c r="G3" s="29">
        <v>89</v>
      </c>
      <c r="H3" s="42">
        <f t="shared" ref="H3:H66" si="0">AVERAGE(F3:G3)</f>
        <v>80.5</v>
      </c>
    </row>
    <row r="4" spans="1:8" x14ac:dyDescent="0.2">
      <c r="A4" s="20">
        <v>3</v>
      </c>
      <c r="B4" s="20">
        <v>2021112196</v>
      </c>
      <c r="C4" s="20" t="s">
        <v>421</v>
      </c>
      <c r="D4" s="20" t="s">
        <v>15</v>
      </c>
      <c r="E4" s="20" t="s">
        <v>419</v>
      </c>
      <c r="F4" s="20">
        <v>80</v>
      </c>
      <c r="G4" s="29">
        <v>78</v>
      </c>
      <c r="H4" s="42">
        <f t="shared" si="0"/>
        <v>79</v>
      </c>
    </row>
    <row r="5" spans="1:8" x14ac:dyDescent="0.2">
      <c r="A5" s="20">
        <v>4</v>
      </c>
      <c r="B5" s="20">
        <v>2021112197</v>
      </c>
      <c r="C5" s="20" t="s">
        <v>422</v>
      </c>
      <c r="D5" s="20" t="s">
        <v>15</v>
      </c>
      <c r="E5" s="20" t="s">
        <v>419</v>
      </c>
      <c r="F5" s="20">
        <v>89</v>
      </c>
      <c r="G5" s="29">
        <v>89</v>
      </c>
      <c r="H5" s="42">
        <f t="shared" si="0"/>
        <v>89</v>
      </c>
    </row>
    <row r="6" spans="1:8" x14ac:dyDescent="0.2">
      <c r="A6" s="20">
        <v>5</v>
      </c>
      <c r="B6" s="20">
        <v>2021112198</v>
      </c>
      <c r="C6" s="20" t="s">
        <v>423</v>
      </c>
      <c r="D6" s="20" t="s">
        <v>19</v>
      </c>
      <c r="E6" s="20" t="s">
        <v>419</v>
      </c>
      <c r="F6" s="20">
        <v>87</v>
      </c>
      <c r="G6" s="29">
        <v>90</v>
      </c>
      <c r="H6" s="42">
        <f t="shared" si="0"/>
        <v>88.5</v>
      </c>
    </row>
    <row r="7" spans="1:8" x14ac:dyDescent="0.2">
      <c r="A7" s="20">
        <v>6</v>
      </c>
      <c r="B7" s="20">
        <v>2021112199</v>
      </c>
      <c r="C7" s="20" t="s">
        <v>424</v>
      </c>
      <c r="D7" s="20" t="s">
        <v>15</v>
      </c>
      <c r="E7" s="20" t="s">
        <v>419</v>
      </c>
      <c r="F7" s="20">
        <v>81</v>
      </c>
      <c r="G7" s="29">
        <v>92</v>
      </c>
      <c r="H7" s="42">
        <f t="shared" si="0"/>
        <v>86.5</v>
      </c>
    </row>
    <row r="8" spans="1:8" x14ac:dyDescent="0.2">
      <c r="A8" s="20">
        <v>7</v>
      </c>
      <c r="B8" s="20">
        <v>2021112200</v>
      </c>
      <c r="C8" s="20" t="s">
        <v>425</v>
      </c>
      <c r="D8" s="20" t="s">
        <v>15</v>
      </c>
      <c r="E8" s="20" t="s">
        <v>419</v>
      </c>
      <c r="F8" s="20">
        <v>87</v>
      </c>
      <c r="G8" s="29">
        <v>84</v>
      </c>
      <c r="H8" s="42">
        <f t="shared" si="0"/>
        <v>85.5</v>
      </c>
    </row>
    <row r="9" spans="1:8" x14ac:dyDescent="0.2">
      <c r="A9" s="20">
        <v>8</v>
      </c>
      <c r="B9" s="20">
        <v>2021112201</v>
      </c>
      <c r="C9" s="20" t="s">
        <v>426</v>
      </c>
      <c r="D9" s="20" t="s">
        <v>15</v>
      </c>
      <c r="E9" s="20" t="s">
        <v>419</v>
      </c>
      <c r="F9" s="20">
        <v>81</v>
      </c>
      <c r="G9" s="29">
        <v>95.6</v>
      </c>
      <c r="H9" s="42">
        <f t="shared" si="0"/>
        <v>88.3</v>
      </c>
    </row>
    <row r="10" spans="1:8" x14ac:dyDescent="0.2">
      <c r="A10" s="20">
        <v>9</v>
      </c>
      <c r="B10" s="20">
        <v>2021112202</v>
      </c>
      <c r="C10" s="20" t="s">
        <v>427</v>
      </c>
      <c r="D10" s="20" t="s">
        <v>19</v>
      </c>
      <c r="E10" s="20" t="s">
        <v>419</v>
      </c>
      <c r="F10" s="20">
        <v>86</v>
      </c>
      <c r="G10" s="29">
        <v>96.2</v>
      </c>
      <c r="H10" s="42">
        <f t="shared" si="0"/>
        <v>91.1</v>
      </c>
    </row>
    <row r="11" spans="1:8" x14ac:dyDescent="0.2">
      <c r="A11" s="20">
        <v>10</v>
      </c>
      <c r="B11" s="20">
        <v>2021112203</v>
      </c>
      <c r="C11" s="20" t="s">
        <v>428</v>
      </c>
      <c r="D11" s="20" t="s">
        <v>15</v>
      </c>
      <c r="E11" s="20" t="s">
        <v>419</v>
      </c>
      <c r="F11" s="20">
        <v>86</v>
      </c>
      <c r="G11" s="29">
        <v>92.2</v>
      </c>
      <c r="H11" s="42">
        <f t="shared" si="0"/>
        <v>89.1</v>
      </c>
    </row>
    <row r="12" spans="1:8" x14ac:dyDescent="0.2">
      <c r="A12" s="20">
        <v>11</v>
      </c>
      <c r="B12" s="20">
        <v>2021112204</v>
      </c>
      <c r="C12" s="20" t="s">
        <v>429</v>
      </c>
      <c r="D12" s="20" t="s">
        <v>15</v>
      </c>
      <c r="E12" s="20" t="s">
        <v>419</v>
      </c>
      <c r="F12" s="20">
        <v>79</v>
      </c>
      <c r="G12" s="29">
        <v>90.5</v>
      </c>
      <c r="H12" s="42">
        <f t="shared" si="0"/>
        <v>84.75</v>
      </c>
    </row>
    <row r="13" spans="1:8" x14ac:dyDescent="0.2">
      <c r="A13" s="20">
        <v>12</v>
      </c>
      <c r="B13" s="20">
        <v>2021112205</v>
      </c>
      <c r="C13" s="20" t="s">
        <v>430</v>
      </c>
      <c r="D13" s="20" t="s">
        <v>15</v>
      </c>
      <c r="E13" s="20" t="s">
        <v>419</v>
      </c>
      <c r="F13" s="20">
        <v>90</v>
      </c>
      <c r="G13" s="29">
        <v>94.3</v>
      </c>
      <c r="H13" s="42">
        <f t="shared" si="0"/>
        <v>92.15</v>
      </c>
    </row>
    <row r="14" spans="1:8" x14ac:dyDescent="0.2">
      <c r="A14" s="20">
        <v>13</v>
      </c>
      <c r="B14" s="20">
        <v>2021112206</v>
      </c>
      <c r="C14" s="20" t="s">
        <v>431</v>
      </c>
      <c r="D14" s="20" t="s">
        <v>19</v>
      </c>
      <c r="E14" s="20" t="s">
        <v>419</v>
      </c>
      <c r="F14" s="20">
        <v>84</v>
      </c>
      <c r="G14" s="29">
        <v>89.6</v>
      </c>
      <c r="H14" s="42">
        <f t="shared" si="0"/>
        <v>86.8</v>
      </c>
    </row>
    <row r="15" spans="1:8" x14ac:dyDescent="0.2">
      <c r="A15" s="20">
        <v>14</v>
      </c>
      <c r="B15" s="20">
        <v>2021112207</v>
      </c>
      <c r="C15" s="20" t="s">
        <v>432</v>
      </c>
      <c r="D15" s="20" t="s">
        <v>15</v>
      </c>
      <c r="E15" s="20" t="s">
        <v>419</v>
      </c>
      <c r="F15" s="20">
        <v>88</v>
      </c>
      <c r="G15" s="29">
        <v>92.6</v>
      </c>
      <c r="H15" s="42">
        <f t="shared" si="0"/>
        <v>90.3</v>
      </c>
    </row>
    <row r="16" spans="1:8" x14ac:dyDescent="0.2">
      <c r="A16" s="20">
        <v>15</v>
      </c>
      <c r="B16" s="20">
        <v>2021112208</v>
      </c>
      <c r="C16" s="20" t="s">
        <v>433</v>
      </c>
      <c r="D16" s="20" t="s">
        <v>15</v>
      </c>
      <c r="E16" s="20" t="s">
        <v>419</v>
      </c>
      <c r="F16" s="20">
        <v>65</v>
      </c>
      <c r="G16" s="29">
        <v>88.4</v>
      </c>
      <c r="H16" s="42">
        <f t="shared" si="0"/>
        <v>76.7</v>
      </c>
    </row>
    <row r="17" spans="1:9" x14ac:dyDescent="0.2">
      <c r="A17" s="20">
        <v>16</v>
      </c>
      <c r="B17" s="20">
        <v>2021112209</v>
      </c>
      <c r="C17" s="20" t="s">
        <v>434</v>
      </c>
      <c r="D17" s="20" t="s">
        <v>15</v>
      </c>
      <c r="E17" s="20" t="s">
        <v>419</v>
      </c>
      <c r="F17" s="20">
        <v>80</v>
      </c>
      <c r="G17" s="29">
        <v>91</v>
      </c>
      <c r="H17" s="42">
        <f t="shared" si="0"/>
        <v>85.5</v>
      </c>
    </row>
    <row r="18" spans="1:9" x14ac:dyDescent="0.2">
      <c r="A18" s="20">
        <v>17</v>
      </c>
      <c r="B18" s="20">
        <v>2021112210</v>
      </c>
      <c r="C18" s="20" t="s">
        <v>435</v>
      </c>
      <c r="D18" s="20" t="s">
        <v>15</v>
      </c>
      <c r="E18" s="20" t="s">
        <v>419</v>
      </c>
      <c r="F18" s="20">
        <v>83</v>
      </c>
      <c r="G18" s="29">
        <v>80.400000000000006</v>
      </c>
      <c r="H18" s="42">
        <f t="shared" si="0"/>
        <v>81.7</v>
      </c>
    </row>
    <row r="19" spans="1:9" x14ac:dyDescent="0.2">
      <c r="A19" s="20">
        <v>18</v>
      </c>
      <c r="B19" s="20">
        <v>2021112211</v>
      </c>
      <c r="C19" s="20" t="s">
        <v>436</v>
      </c>
      <c r="D19" s="20" t="s">
        <v>15</v>
      </c>
      <c r="E19" s="20" t="s">
        <v>419</v>
      </c>
      <c r="F19" s="20">
        <v>83</v>
      </c>
      <c r="G19" s="29">
        <v>89.4</v>
      </c>
      <c r="H19" s="42">
        <f t="shared" si="0"/>
        <v>86.2</v>
      </c>
    </row>
    <row r="20" spans="1:9" x14ac:dyDescent="0.2">
      <c r="A20" s="20">
        <v>19</v>
      </c>
      <c r="B20" s="20">
        <v>2021112212</v>
      </c>
      <c r="C20" s="20" t="s">
        <v>437</v>
      </c>
      <c r="D20" s="20" t="s">
        <v>19</v>
      </c>
      <c r="E20" s="20" t="s">
        <v>419</v>
      </c>
      <c r="F20" s="20">
        <v>85</v>
      </c>
      <c r="G20" s="29">
        <v>73.400000000000006</v>
      </c>
      <c r="H20" s="42">
        <f t="shared" si="0"/>
        <v>79.2</v>
      </c>
    </row>
    <row r="21" spans="1:9" x14ac:dyDescent="0.2">
      <c r="A21" s="20">
        <v>20</v>
      </c>
      <c r="B21" s="20">
        <v>2021112213</v>
      </c>
      <c r="C21" s="20" t="s">
        <v>438</v>
      </c>
      <c r="D21" s="20" t="s">
        <v>15</v>
      </c>
      <c r="E21" s="20" t="s">
        <v>419</v>
      </c>
      <c r="F21" s="20">
        <v>87</v>
      </c>
      <c r="G21" s="29">
        <v>90.8</v>
      </c>
      <c r="H21" s="42">
        <f t="shared" si="0"/>
        <v>88.9</v>
      </c>
    </row>
    <row r="22" spans="1:9" x14ac:dyDescent="0.2">
      <c r="A22" s="20">
        <v>21</v>
      </c>
      <c r="B22" s="20">
        <v>2021112214</v>
      </c>
      <c r="C22" s="20" t="s">
        <v>439</v>
      </c>
      <c r="D22" s="20" t="s">
        <v>15</v>
      </c>
      <c r="E22" s="20" t="s">
        <v>419</v>
      </c>
      <c r="F22" s="20">
        <v>74</v>
      </c>
      <c r="G22" s="30">
        <v>0</v>
      </c>
      <c r="H22" s="42">
        <f t="shared" si="0"/>
        <v>37</v>
      </c>
      <c r="I22" s="13" t="s">
        <v>413</v>
      </c>
    </row>
    <row r="23" spans="1:9" x14ac:dyDescent="0.2">
      <c r="A23" s="20">
        <v>22</v>
      </c>
      <c r="B23" s="20">
        <v>2021112215</v>
      </c>
      <c r="C23" s="20" t="s">
        <v>440</v>
      </c>
      <c r="D23" s="20" t="s">
        <v>19</v>
      </c>
      <c r="E23" s="20" t="s">
        <v>419</v>
      </c>
      <c r="F23" s="20">
        <v>81</v>
      </c>
      <c r="G23" s="29">
        <v>91.4</v>
      </c>
      <c r="H23" s="42">
        <f t="shared" si="0"/>
        <v>86.2</v>
      </c>
    </row>
    <row r="24" spans="1:9" x14ac:dyDescent="0.2">
      <c r="A24" s="20">
        <v>23</v>
      </c>
      <c r="B24" s="20">
        <v>2021112216</v>
      </c>
      <c r="C24" s="20" t="s">
        <v>441</v>
      </c>
      <c r="D24" s="20" t="s">
        <v>15</v>
      </c>
      <c r="E24" s="20" t="s">
        <v>419</v>
      </c>
      <c r="F24" s="20">
        <v>70</v>
      </c>
      <c r="G24" s="29">
        <v>82.9</v>
      </c>
      <c r="H24" s="42">
        <f t="shared" si="0"/>
        <v>76.45</v>
      </c>
    </row>
    <row r="25" spans="1:9" x14ac:dyDescent="0.2">
      <c r="A25" s="20">
        <v>24</v>
      </c>
      <c r="B25" s="20">
        <v>2021112217</v>
      </c>
      <c r="C25" s="20" t="s">
        <v>442</v>
      </c>
      <c r="D25" s="20" t="s">
        <v>15</v>
      </c>
      <c r="E25" s="20" t="s">
        <v>419</v>
      </c>
      <c r="F25" s="20">
        <v>79</v>
      </c>
      <c r="G25" s="29">
        <v>62.9</v>
      </c>
      <c r="H25" s="42">
        <f t="shared" si="0"/>
        <v>70.95</v>
      </c>
    </row>
    <row r="26" spans="1:9" x14ac:dyDescent="0.2">
      <c r="A26" s="20">
        <v>25</v>
      </c>
      <c r="B26" s="20">
        <v>2021112218</v>
      </c>
      <c r="C26" s="20" t="s">
        <v>443</v>
      </c>
      <c r="D26" s="20" t="s">
        <v>15</v>
      </c>
      <c r="E26" s="20" t="s">
        <v>419</v>
      </c>
      <c r="F26" s="20">
        <v>84</v>
      </c>
      <c r="G26" s="29">
        <v>74</v>
      </c>
      <c r="H26" s="42">
        <f t="shared" si="0"/>
        <v>79</v>
      </c>
    </row>
    <row r="27" spans="1:9" x14ac:dyDescent="0.2">
      <c r="A27" s="20">
        <v>26</v>
      </c>
      <c r="B27" s="20">
        <v>2021112219</v>
      </c>
      <c r="C27" s="20" t="s">
        <v>444</v>
      </c>
      <c r="D27" s="20" t="s">
        <v>15</v>
      </c>
      <c r="E27" s="20" t="s">
        <v>419</v>
      </c>
      <c r="F27" s="20">
        <v>77</v>
      </c>
      <c r="G27" s="29">
        <v>69.900000000000006</v>
      </c>
      <c r="H27" s="42">
        <f t="shared" si="0"/>
        <v>73.45</v>
      </c>
    </row>
    <row r="28" spans="1:9" x14ac:dyDescent="0.2">
      <c r="A28" s="20">
        <v>27</v>
      </c>
      <c r="B28" s="20">
        <v>2021112220</v>
      </c>
      <c r="C28" s="20" t="s">
        <v>445</v>
      </c>
      <c r="D28" s="20" t="s">
        <v>19</v>
      </c>
      <c r="E28" s="20" t="s">
        <v>419</v>
      </c>
      <c r="F28" s="20">
        <v>82</v>
      </c>
      <c r="G28" s="29">
        <v>86.4</v>
      </c>
      <c r="H28" s="42">
        <f t="shared" si="0"/>
        <v>84.2</v>
      </c>
    </row>
    <row r="29" spans="1:9" x14ac:dyDescent="0.2">
      <c r="A29" s="20">
        <v>28</v>
      </c>
      <c r="B29" s="20">
        <v>2021112221</v>
      </c>
      <c r="C29" s="20" t="s">
        <v>446</v>
      </c>
      <c r="D29" s="20" t="s">
        <v>15</v>
      </c>
      <c r="E29" s="20" t="s">
        <v>419</v>
      </c>
      <c r="F29" s="20">
        <v>77</v>
      </c>
      <c r="G29" s="29">
        <v>85.6</v>
      </c>
      <c r="H29" s="42">
        <f t="shared" si="0"/>
        <v>81.3</v>
      </c>
    </row>
    <row r="30" spans="1:9" x14ac:dyDescent="0.2">
      <c r="A30" s="20">
        <v>29</v>
      </c>
      <c r="B30" s="20">
        <v>2021112222</v>
      </c>
      <c r="C30" s="20" t="s">
        <v>447</v>
      </c>
      <c r="D30" s="20" t="s">
        <v>15</v>
      </c>
      <c r="E30" s="20" t="s">
        <v>419</v>
      </c>
      <c r="F30" s="20">
        <v>88</v>
      </c>
      <c r="G30" s="29">
        <v>94.3</v>
      </c>
      <c r="H30" s="42">
        <f t="shared" si="0"/>
        <v>91.15</v>
      </c>
    </row>
    <row r="31" spans="1:9" x14ac:dyDescent="0.2">
      <c r="A31" s="20">
        <v>30</v>
      </c>
      <c r="B31" s="20">
        <v>2021112223</v>
      </c>
      <c r="C31" s="20" t="s">
        <v>448</v>
      </c>
      <c r="D31" s="20" t="s">
        <v>15</v>
      </c>
      <c r="E31" s="20" t="s">
        <v>419</v>
      </c>
      <c r="F31" s="20">
        <v>83</v>
      </c>
      <c r="G31" s="29">
        <v>68.099999999999994</v>
      </c>
      <c r="H31" s="42">
        <f t="shared" si="0"/>
        <v>75.55</v>
      </c>
    </row>
    <row r="32" spans="1:9" x14ac:dyDescent="0.2">
      <c r="A32" s="28">
        <v>1</v>
      </c>
      <c r="B32" s="28">
        <v>2021112224</v>
      </c>
      <c r="C32" s="28" t="s">
        <v>449</v>
      </c>
      <c r="D32" s="28" t="s">
        <v>15</v>
      </c>
      <c r="E32" s="28" t="s">
        <v>450</v>
      </c>
      <c r="F32" s="28">
        <v>89</v>
      </c>
      <c r="G32" s="31">
        <v>91.8</v>
      </c>
      <c r="H32" s="43">
        <f t="shared" si="0"/>
        <v>90.4</v>
      </c>
    </row>
    <row r="33" spans="1:8" x14ac:dyDescent="0.2">
      <c r="A33" s="28">
        <v>2</v>
      </c>
      <c r="B33" s="28">
        <v>2021112225</v>
      </c>
      <c r="C33" s="28" t="s">
        <v>451</v>
      </c>
      <c r="D33" s="28" t="s">
        <v>15</v>
      </c>
      <c r="E33" s="28" t="s">
        <v>450</v>
      </c>
      <c r="F33" s="28">
        <v>80</v>
      </c>
      <c r="G33" s="31">
        <v>90</v>
      </c>
      <c r="H33" s="43">
        <f t="shared" si="0"/>
        <v>85</v>
      </c>
    </row>
    <row r="34" spans="1:8" x14ac:dyDescent="0.2">
      <c r="A34" s="28">
        <v>3</v>
      </c>
      <c r="B34" s="28">
        <v>2021112226</v>
      </c>
      <c r="C34" s="28" t="s">
        <v>452</v>
      </c>
      <c r="D34" s="28" t="s">
        <v>19</v>
      </c>
      <c r="E34" s="28" t="s">
        <v>450</v>
      </c>
      <c r="F34" s="28">
        <v>81</v>
      </c>
      <c r="G34" s="31">
        <v>74</v>
      </c>
      <c r="H34" s="43">
        <f t="shared" si="0"/>
        <v>77.5</v>
      </c>
    </row>
    <row r="35" spans="1:8" x14ac:dyDescent="0.2">
      <c r="A35" s="28">
        <v>4</v>
      </c>
      <c r="B35" s="28">
        <v>2021112227</v>
      </c>
      <c r="C35" s="28" t="s">
        <v>453</v>
      </c>
      <c r="D35" s="28" t="s">
        <v>15</v>
      </c>
      <c r="E35" s="28" t="s">
        <v>450</v>
      </c>
      <c r="F35" s="28">
        <v>70</v>
      </c>
      <c r="G35" s="31">
        <v>78.7</v>
      </c>
      <c r="H35" s="43">
        <f t="shared" si="0"/>
        <v>74.349999999999994</v>
      </c>
    </row>
    <row r="36" spans="1:8" x14ac:dyDescent="0.2">
      <c r="A36" s="28">
        <v>5</v>
      </c>
      <c r="B36" s="28">
        <v>2021112228</v>
      </c>
      <c r="C36" s="28" t="s">
        <v>454</v>
      </c>
      <c r="D36" s="28" t="s">
        <v>15</v>
      </c>
      <c r="E36" s="28" t="s">
        <v>450</v>
      </c>
      <c r="F36" s="28">
        <v>77</v>
      </c>
      <c r="G36" s="31">
        <v>83.5</v>
      </c>
      <c r="H36" s="43">
        <f t="shared" si="0"/>
        <v>80.25</v>
      </c>
    </row>
    <row r="37" spans="1:8" x14ac:dyDescent="0.2">
      <c r="A37" s="28">
        <v>6</v>
      </c>
      <c r="B37" s="28">
        <v>2021112229</v>
      </c>
      <c r="C37" s="28" t="s">
        <v>455</v>
      </c>
      <c r="D37" s="28" t="s">
        <v>19</v>
      </c>
      <c r="E37" s="28" t="s">
        <v>450</v>
      </c>
      <c r="F37" s="28">
        <v>75</v>
      </c>
      <c r="G37" s="31">
        <v>60.8</v>
      </c>
      <c r="H37" s="43">
        <f t="shared" si="0"/>
        <v>67.900000000000006</v>
      </c>
    </row>
    <row r="38" spans="1:8" x14ac:dyDescent="0.2">
      <c r="A38" s="28">
        <v>7</v>
      </c>
      <c r="B38" s="28">
        <v>2021112230</v>
      </c>
      <c r="C38" s="28" t="s">
        <v>456</v>
      </c>
      <c r="D38" s="28" t="s">
        <v>15</v>
      </c>
      <c r="E38" s="28" t="s">
        <v>450</v>
      </c>
      <c r="F38" s="28">
        <v>71</v>
      </c>
      <c r="G38" s="31">
        <v>85.2</v>
      </c>
      <c r="H38" s="43">
        <f t="shared" si="0"/>
        <v>78.099999999999994</v>
      </c>
    </row>
    <row r="39" spans="1:8" x14ac:dyDescent="0.2">
      <c r="A39" s="28">
        <v>8</v>
      </c>
      <c r="B39" s="28">
        <v>2021112231</v>
      </c>
      <c r="C39" s="28" t="s">
        <v>457</v>
      </c>
      <c r="D39" s="28" t="s">
        <v>15</v>
      </c>
      <c r="E39" s="28" t="s">
        <v>450</v>
      </c>
      <c r="F39" s="28">
        <v>77</v>
      </c>
      <c r="G39" s="31">
        <v>93</v>
      </c>
      <c r="H39" s="43">
        <f t="shared" si="0"/>
        <v>85</v>
      </c>
    </row>
    <row r="40" spans="1:8" x14ac:dyDescent="0.2">
      <c r="A40" s="28">
        <v>9</v>
      </c>
      <c r="B40" s="28">
        <v>2021112232</v>
      </c>
      <c r="C40" s="28" t="s">
        <v>458</v>
      </c>
      <c r="D40" s="28" t="s">
        <v>15</v>
      </c>
      <c r="E40" s="28" t="s">
        <v>450</v>
      </c>
      <c r="F40" s="28">
        <v>74</v>
      </c>
      <c r="G40" s="31">
        <v>90</v>
      </c>
      <c r="H40" s="43">
        <f t="shared" si="0"/>
        <v>82</v>
      </c>
    </row>
    <row r="41" spans="1:8" x14ac:dyDescent="0.2">
      <c r="A41" s="28">
        <v>10</v>
      </c>
      <c r="B41" s="28">
        <v>2021112233</v>
      </c>
      <c r="C41" s="28" t="s">
        <v>459</v>
      </c>
      <c r="D41" s="28" t="s">
        <v>15</v>
      </c>
      <c r="E41" s="28" t="s">
        <v>450</v>
      </c>
      <c r="F41" s="28">
        <v>63</v>
      </c>
      <c r="G41" s="31">
        <v>85.3</v>
      </c>
      <c r="H41" s="43">
        <f t="shared" si="0"/>
        <v>74.150000000000006</v>
      </c>
    </row>
    <row r="42" spans="1:8" x14ac:dyDescent="0.2">
      <c r="A42" s="28">
        <v>11</v>
      </c>
      <c r="B42" s="28">
        <v>2021112234</v>
      </c>
      <c r="C42" s="28" t="s">
        <v>460</v>
      </c>
      <c r="D42" s="28" t="s">
        <v>19</v>
      </c>
      <c r="E42" s="28" t="s">
        <v>450</v>
      </c>
      <c r="F42" s="28">
        <v>84</v>
      </c>
      <c r="G42" s="31">
        <v>87.6</v>
      </c>
      <c r="H42" s="43">
        <f t="shared" si="0"/>
        <v>85.8</v>
      </c>
    </row>
    <row r="43" spans="1:8" x14ac:dyDescent="0.2">
      <c r="A43" s="28">
        <v>12</v>
      </c>
      <c r="B43" s="28">
        <v>2021112235</v>
      </c>
      <c r="C43" s="28" t="s">
        <v>461</v>
      </c>
      <c r="D43" s="28" t="s">
        <v>15</v>
      </c>
      <c r="E43" s="28" t="s">
        <v>450</v>
      </c>
      <c r="F43" s="28">
        <v>76</v>
      </c>
      <c r="G43" s="31">
        <v>93</v>
      </c>
      <c r="H43" s="43">
        <f t="shared" si="0"/>
        <v>84.5</v>
      </c>
    </row>
    <row r="44" spans="1:8" x14ac:dyDescent="0.2">
      <c r="A44" s="28">
        <v>13</v>
      </c>
      <c r="B44" s="28">
        <v>2021112236</v>
      </c>
      <c r="C44" s="28" t="s">
        <v>462</v>
      </c>
      <c r="D44" s="28" t="s">
        <v>15</v>
      </c>
      <c r="E44" s="28" t="s">
        <v>450</v>
      </c>
      <c r="F44" s="28">
        <v>77</v>
      </c>
      <c r="G44" s="31">
        <v>95</v>
      </c>
      <c r="H44" s="43">
        <f t="shared" si="0"/>
        <v>86</v>
      </c>
    </row>
    <row r="45" spans="1:8" x14ac:dyDescent="0.2">
      <c r="A45" s="28">
        <v>14</v>
      </c>
      <c r="B45" s="28">
        <v>2021112237</v>
      </c>
      <c r="C45" s="28" t="s">
        <v>463</v>
      </c>
      <c r="D45" s="28" t="s">
        <v>19</v>
      </c>
      <c r="E45" s="28" t="s">
        <v>450</v>
      </c>
      <c r="F45" s="28">
        <v>81</v>
      </c>
      <c r="G45" s="31">
        <v>80.2</v>
      </c>
      <c r="H45" s="43">
        <f t="shared" si="0"/>
        <v>80.599999999999994</v>
      </c>
    </row>
    <row r="46" spans="1:8" x14ac:dyDescent="0.2">
      <c r="A46" s="28">
        <v>15</v>
      </c>
      <c r="B46" s="28">
        <v>2021112238</v>
      </c>
      <c r="C46" s="28" t="s">
        <v>464</v>
      </c>
      <c r="D46" s="28" t="s">
        <v>15</v>
      </c>
      <c r="E46" s="28" t="s">
        <v>450</v>
      </c>
      <c r="F46" s="28">
        <v>83</v>
      </c>
      <c r="G46" s="31">
        <v>85.6</v>
      </c>
      <c r="H46" s="43">
        <f t="shared" si="0"/>
        <v>84.3</v>
      </c>
    </row>
    <row r="47" spans="1:8" x14ac:dyDescent="0.2">
      <c r="A47" s="28">
        <v>16</v>
      </c>
      <c r="B47" s="28">
        <v>2021112239</v>
      </c>
      <c r="C47" s="28" t="s">
        <v>465</v>
      </c>
      <c r="D47" s="28" t="s">
        <v>15</v>
      </c>
      <c r="E47" s="28" t="s">
        <v>450</v>
      </c>
      <c r="F47" s="28">
        <v>91</v>
      </c>
      <c r="G47" s="31">
        <v>93</v>
      </c>
      <c r="H47" s="43">
        <f t="shared" si="0"/>
        <v>92</v>
      </c>
    </row>
    <row r="48" spans="1:8" x14ac:dyDescent="0.2">
      <c r="A48" s="28">
        <v>17</v>
      </c>
      <c r="B48" s="28">
        <v>2021112240</v>
      </c>
      <c r="C48" s="28" t="s">
        <v>466</v>
      </c>
      <c r="D48" s="28" t="s">
        <v>15</v>
      </c>
      <c r="E48" s="28" t="s">
        <v>450</v>
      </c>
      <c r="F48" s="28">
        <v>75</v>
      </c>
      <c r="G48" s="31">
        <v>90</v>
      </c>
      <c r="H48" s="43">
        <f t="shared" si="0"/>
        <v>82.5</v>
      </c>
    </row>
    <row r="49" spans="1:8" x14ac:dyDescent="0.2">
      <c r="A49" s="28">
        <v>18</v>
      </c>
      <c r="B49" s="28">
        <v>2021112241</v>
      </c>
      <c r="C49" s="28" t="s">
        <v>467</v>
      </c>
      <c r="D49" s="28" t="s">
        <v>15</v>
      </c>
      <c r="E49" s="28" t="s">
        <v>450</v>
      </c>
      <c r="F49" s="28">
        <v>77</v>
      </c>
      <c r="G49" s="31">
        <v>87.7</v>
      </c>
      <c r="H49" s="43">
        <f t="shared" si="0"/>
        <v>82.35</v>
      </c>
    </row>
    <row r="50" spans="1:8" x14ac:dyDescent="0.2">
      <c r="A50" s="28">
        <v>19</v>
      </c>
      <c r="B50" s="28">
        <v>2021112242</v>
      </c>
      <c r="C50" s="28" t="s">
        <v>468</v>
      </c>
      <c r="D50" s="28" t="s">
        <v>15</v>
      </c>
      <c r="E50" s="28" t="s">
        <v>450</v>
      </c>
      <c r="F50" s="28">
        <v>81</v>
      </c>
      <c r="G50" s="31">
        <v>86.3</v>
      </c>
      <c r="H50" s="43">
        <f t="shared" si="0"/>
        <v>83.65</v>
      </c>
    </row>
    <row r="51" spans="1:8" x14ac:dyDescent="0.2">
      <c r="A51" s="28">
        <v>20</v>
      </c>
      <c r="B51" s="28">
        <v>2021112243</v>
      </c>
      <c r="C51" s="28" t="s">
        <v>469</v>
      </c>
      <c r="D51" s="28" t="s">
        <v>19</v>
      </c>
      <c r="E51" s="28" t="s">
        <v>450</v>
      </c>
      <c r="F51" s="28">
        <v>83</v>
      </c>
      <c r="G51" s="31">
        <v>89.8</v>
      </c>
      <c r="H51" s="43">
        <f t="shared" si="0"/>
        <v>86.4</v>
      </c>
    </row>
    <row r="52" spans="1:8" x14ac:dyDescent="0.2">
      <c r="A52" s="28">
        <v>21</v>
      </c>
      <c r="B52" s="28">
        <v>2021112244</v>
      </c>
      <c r="C52" s="28" t="s">
        <v>470</v>
      </c>
      <c r="D52" s="28" t="s">
        <v>15</v>
      </c>
      <c r="E52" s="28" t="s">
        <v>450</v>
      </c>
      <c r="F52" s="28">
        <v>74</v>
      </c>
      <c r="G52" s="31">
        <v>94</v>
      </c>
      <c r="H52" s="43">
        <f t="shared" si="0"/>
        <v>84</v>
      </c>
    </row>
    <row r="53" spans="1:8" x14ac:dyDescent="0.2">
      <c r="A53" s="28">
        <v>22</v>
      </c>
      <c r="B53" s="28">
        <v>2021112245</v>
      </c>
      <c r="C53" s="28" t="s">
        <v>471</v>
      </c>
      <c r="D53" s="28" t="s">
        <v>15</v>
      </c>
      <c r="E53" s="28" t="s">
        <v>450</v>
      </c>
      <c r="F53" s="28">
        <v>83</v>
      </c>
      <c r="G53" s="31">
        <v>82.2</v>
      </c>
      <c r="H53" s="43">
        <f t="shared" si="0"/>
        <v>82.6</v>
      </c>
    </row>
    <row r="54" spans="1:8" x14ac:dyDescent="0.2">
      <c r="A54" s="28">
        <v>23</v>
      </c>
      <c r="B54" s="28">
        <v>2021112246</v>
      </c>
      <c r="C54" s="28" t="s">
        <v>472</v>
      </c>
      <c r="D54" s="28" t="s">
        <v>19</v>
      </c>
      <c r="E54" s="28" t="s">
        <v>450</v>
      </c>
      <c r="F54" s="28">
        <v>88</v>
      </c>
      <c r="G54" s="31">
        <v>92.2</v>
      </c>
      <c r="H54" s="43">
        <f t="shared" si="0"/>
        <v>90.1</v>
      </c>
    </row>
    <row r="55" spans="1:8" x14ac:dyDescent="0.2">
      <c r="A55" s="28">
        <v>24</v>
      </c>
      <c r="B55" s="28">
        <v>2021112247</v>
      </c>
      <c r="C55" s="28" t="s">
        <v>473</v>
      </c>
      <c r="D55" s="28" t="s">
        <v>15</v>
      </c>
      <c r="E55" s="28" t="s">
        <v>450</v>
      </c>
      <c r="F55" s="28">
        <v>81</v>
      </c>
      <c r="G55" s="31">
        <v>88</v>
      </c>
      <c r="H55" s="43">
        <f t="shared" si="0"/>
        <v>84.5</v>
      </c>
    </row>
    <row r="56" spans="1:8" x14ac:dyDescent="0.2">
      <c r="A56" s="28">
        <v>25</v>
      </c>
      <c r="B56" s="28">
        <v>2021112248</v>
      </c>
      <c r="C56" s="28" t="s">
        <v>474</v>
      </c>
      <c r="D56" s="28" t="s">
        <v>15</v>
      </c>
      <c r="E56" s="28" t="s">
        <v>450</v>
      </c>
      <c r="F56" s="28">
        <v>66</v>
      </c>
      <c r="G56" s="31">
        <v>77.599999999999994</v>
      </c>
      <c r="H56" s="43">
        <f t="shared" si="0"/>
        <v>71.8</v>
      </c>
    </row>
    <row r="57" spans="1:8" x14ac:dyDescent="0.2">
      <c r="A57" s="28">
        <v>26</v>
      </c>
      <c r="B57" s="28">
        <v>2021112249</v>
      </c>
      <c r="C57" s="28" t="s">
        <v>475</v>
      </c>
      <c r="D57" s="28" t="s">
        <v>15</v>
      </c>
      <c r="E57" s="28" t="s">
        <v>450</v>
      </c>
      <c r="F57" s="28">
        <v>81</v>
      </c>
      <c r="G57" s="31">
        <v>91</v>
      </c>
      <c r="H57" s="43">
        <f t="shared" si="0"/>
        <v>86</v>
      </c>
    </row>
    <row r="58" spans="1:8" x14ac:dyDescent="0.2">
      <c r="A58" s="28">
        <v>27</v>
      </c>
      <c r="B58" s="28">
        <v>2021112250</v>
      </c>
      <c r="C58" s="28" t="s">
        <v>476</v>
      </c>
      <c r="D58" s="28" t="s">
        <v>15</v>
      </c>
      <c r="E58" s="28" t="s">
        <v>450</v>
      </c>
      <c r="F58" s="28">
        <v>79</v>
      </c>
      <c r="G58" s="31">
        <v>95</v>
      </c>
      <c r="H58" s="43">
        <f t="shared" si="0"/>
        <v>87</v>
      </c>
    </row>
    <row r="59" spans="1:8" x14ac:dyDescent="0.2">
      <c r="A59" s="28">
        <v>28</v>
      </c>
      <c r="B59" s="28">
        <v>2021112251</v>
      </c>
      <c r="C59" s="28" t="s">
        <v>477</v>
      </c>
      <c r="D59" s="28" t="s">
        <v>15</v>
      </c>
      <c r="E59" s="28" t="s">
        <v>450</v>
      </c>
      <c r="F59" s="28">
        <v>74</v>
      </c>
      <c r="G59" s="31">
        <v>89</v>
      </c>
      <c r="H59" s="43">
        <f t="shared" si="0"/>
        <v>81.5</v>
      </c>
    </row>
    <row r="60" spans="1:8" x14ac:dyDescent="0.2">
      <c r="A60" s="28">
        <v>29</v>
      </c>
      <c r="B60" s="28">
        <v>2021112252</v>
      </c>
      <c r="C60" s="28" t="s">
        <v>478</v>
      </c>
      <c r="D60" s="28" t="s">
        <v>19</v>
      </c>
      <c r="E60" s="28" t="s">
        <v>450</v>
      </c>
      <c r="F60" s="28">
        <v>88</v>
      </c>
      <c r="G60" s="31">
        <v>84</v>
      </c>
      <c r="H60" s="43">
        <f t="shared" si="0"/>
        <v>86</v>
      </c>
    </row>
    <row r="61" spans="1:8" x14ac:dyDescent="0.2">
      <c r="A61" s="28">
        <v>30</v>
      </c>
      <c r="B61" s="28">
        <v>2021112253</v>
      </c>
      <c r="C61" s="28" t="s">
        <v>479</v>
      </c>
      <c r="D61" s="28" t="s">
        <v>15</v>
      </c>
      <c r="E61" s="28" t="s">
        <v>450</v>
      </c>
      <c r="F61" s="32">
        <v>71</v>
      </c>
      <c r="G61" s="31">
        <v>72.400000000000006</v>
      </c>
      <c r="H61" s="43">
        <f t="shared" si="0"/>
        <v>71.7</v>
      </c>
    </row>
    <row r="62" spans="1:8" x14ac:dyDescent="0.2">
      <c r="A62" s="20">
        <v>1</v>
      </c>
      <c r="B62" s="20">
        <v>2021112254</v>
      </c>
      <c r="C62" s="20" t="s">
        <v>480</v>
      </c>
      <c r="D62" s="20" t="s">
        <v>15</v>
      </c>
      <c r="E62" s="20" t="s">
        <v>481</v>
      </c>
      <c r="F62" s="20">
        <v>90</v>
      </c>
      <c r="G62" s="29">
        <v>90</v>
      </c>
      <c r="H62" s="42">
        <f t="shared" si="0"/>
        <v>90</v>
      </c>
    </row>
    <row r="63" spans="1:8" x14ac:dyDescent="0.2">
      <c r="A63" s="20">
        <v>2</v>
      </c>
      <c r="B63" s="20">
        <v>2021112255</v>
      </c>
      <c r="C63" s="20" t="s">
        <v>482</v>
      </c>
      <c r="D63" s="20" t="s">
        <v>15</v>
      </c>
      <c r="E63" s="20" t="s">
        <v>481</v>
      </c>
      <c r="F63" s="20">
        <v>81</v>
      </c>
      <c r="G63" s="29">
        <v>81</v>
      </c>
      <c r="H63" s="42">
        <f t="shared" si="0"/>
        <v>81</v>
      </c>
    </row>
    <row r="64" spans="1:8" x14ac:dyDescent="0.2">
      <c r="A64" s="20">
        <v>3</v>
      </c>
      <c r="B64" s="20">
        <v>2021112256</v>
      </c>
      <c r="C64" s="20" t="s">
        <v>483</v>
      </c>
      <c r="D64" s="20" t="s">
        <v>19</v>
      </c>
      <c r="E64" s="20" t="s">
        <v>481</v>
      </c>
      <c r="F64" s="20">
        <v>88</v>
      </c>
      <c r="G64" s="29">
        <v>92</v>
      </c>
      <c r="H64" s="42">
        <f t="shared" si="0"/>
        <v>90</v>
      </c>
    </row>
    <row r="65" spans="1:8" x14ac:dyDescent="0.2">
      <c r="A65" s="20">
        <v>4</v>
      </c>
      <c r="B65" s="20">
        <v>2021112257</v>
      </c>
      <c r="C65" s="20" t="s">
        <v>484</v>
      </c>
      <c r="D65" s="20" t="s">
        <v>15</v>
      </c>
      <c r="E65" s="20" t="s">
        <v>481</v>
      </c>
      <c r="F65" s="20">
        <v>81</v>
      </c>
      <c r="G65" s="29">
        <v>79.8</v>
      </c>
      <c r="H65" s="42">
        <f t="shared" si="0"/>
        <v>80.400000000000006</v>
      </c>
    </row>
    <row r="66" spans="1:8" x14ac:dyDescent="0.2">
      <c r="A66" s="20">
        <v>5</v>
      </c>
      <c r="B66" s="20">
        <v>2021112258</v>
      </c>
      <c r="C66" s="20" t="s">
        <v>485</v>
      </c>
      <c r="D66" s="20" t="s">
        <v>15</v>
      </c>
      <c r="E66" s="20" t="s">
        <v>481</v>
      </c>
      <c r="F66" s="20">
        <v>76</v>
      </c>
      <c r="G66" s="29">
        <v>89.6</v>
      </c>
      <c r="H66" s="42">
        <f t="shared" si="0"/>
        <v>82.8</v>
      </c>
    </row>
    <row r="67" spans="1:8" x14ac:dyDescent="0.2">
      <c r="A67" s="20">
        <v>6</v>
      </c>
      <c r="B67" s="20">
        <v>2021112259</v>
      </c>
      <c r="C67" s="20" t="s">
        <v>486</v>
      </c>
      <c r="D67" s="20" t="s">
        <v>19</v>
      </c>
      <c r="E67" s="20" t="s">
        <v>481</v>
      </c>
      <c r="F67" s="20">
        <v>81</v>
      </c>
      <c r="G67" s="29">
        <v>89</v>
      </c>
      <c r="H67" s="42">
        <f t="shared" ref="H67:H121" si="1">AVERAGE(F67:G67)</f>
        <v>85</v>
      </c>
    </row>
    <row r="68" spans="1:8" x14ac:dyDescent="0.2">
      <c r="A68" s="20">
        <v>7</v>
      </c>
      <c r="B68" s="20">
        <v>2021112260</v>
      </c>
      <c r="C68" s="20" t="s">
        <v>487</v>
      </c>
      <c r="D68" s="20" t="s">
        <v>15</v>
      </c>
      <c r="E68" s="20" t="s">
        <v>481</v>
      </c>
      <c r="F68" s="20">
        <v>76</v>
      </c>
      <c r="G68" s="29">
        <v>83.4</v>
      </c>
      <c r="H68" s="42">
        <f t="shared" si="1"/>
        <v>79.7</v>
      </c>
    </row>
    <row r="69" spans="1:8" x14ac:dyDescent="0.2">
      <c r="A69" s="20">
        <v>8</v>
      </c>
      <c r="B69" s="20">
        <v>2021112261</v>
      </c>
      <c r="C69" s="20" t="s">
        <v>488</v>
      </c>
      <c r="D69" s="20" t="s">
        <v>15</v>
      </c>
      <c r="E69" s="20" t="s">
        <v>481</v>
      </c>
      <c r="F69" s="20">
        <v>76</v>
      </c>
      <c r="G69" s="29">
        <v>93.6</v>
      </c>
      <c r="H69" s="42">
        <f t="shared" si="1"/>
        <v>84.8</v>
      </c>
    </row>
    <row r="70" spans="1:8" x14ac:dyDescent="0.2">
      <c r="A70" s="20">
        <v>9</v>
      </c>
      <c r="B70" s="20">
        <v>2021112262</v>
      </c>
      <c r="C70" s="20" t="s">
        <v>489</v>
      </c>
      <c r="D70" s="20" t="s">
        <v>15</v>
      </c>
      <c r="E70" s="20" t="s">
        <v>481</v>
      </c>
      <c r="F70" s="20">
        <v>82</v>
      </c>
      <c r="G70" s="29">
        <v>89.4</v>
      </c>
      <c r="H70" s="42">
        <f t="shared" si="1"/>
        <v>85.7</v>
      </c>
    </row>
    <row r="71" spans="1:8" x14ac:dyDescent="0.2">
      <c r="A71" s="20">
        <v>10</v>
      </c>
      <c r="B71" s="20">
        <v>2021112263</v>
      </c>
      <c r="C71" s="20" t="s">
        <v>490</v>
      </c>
      <c r="D71" s="20" t="s">
        <v>15</v>
      </c>
      <c r="E71" s="20" t="s">
        <v>481</v>
      </c>
      <c r="F71" s="20">
        <v>66</v>
      </c>
      <c r="G71" s="29">
        <v>82</v>
      </c>
      <c r="H71" s="42">
        <f t="shared" si="1"/>
        <v>74</v>
      </c>
    </row>
    <row r="72" spans="1:8" x14ac:dyDescent="0.2">
      <c r="A72" s="20">
        <v>11</v>
      </c>
      <c r="B72" s="20">
        <v>2021112264</v>
      </c>
      <c r="C72" s="20" t="s">
        <v>491</v>
      </c>
      <c r="D72" s="20" t="s">
        <v>19</v>
      </c>
      <c r="E72" s="20" t="s">
        <v>481</v>
      </c>
      <c r="F72" s="20">
        <v>81</v>
      </c>
      <c r="G72" s="29">
        <v>86</v>
      </c>
      <c r="H72" s="42">
        <f t="shared" si="1"/>
        <v>83.5</v>
      </c>
    </row>
    <row r="73" spans="1:8" x14ac:dyDescent="0.2">
      <c r="A73" s="20">
        <v>12</v>
      </c>
      <c r="B73" s="20">
        <v>2021112265</v>
      </c>
      <c r="C73" s="20" t="s">
        <v>492</v>
      </c>
      <c r="D73" s="20" t="s">
        <v>15</v>
      </c>
      <c r="E73" s="20" t="s">
        <v>481</v>
      </c>
      <c r="F73" s="20">
        <v>76</v>
      </c>
      <c r="G73" s="29">
        <v>88.8</v>
      </c>
      <c r="H73" s="42">
        <f t="shared" si="1"/>
        <v>82.4</v>
      </c>
    </row>
    <row r="74" spans="1:8" x14ac:dyDescent="0.2">
      <c r="A74" s="20">
        <v>13</v>
      </c>
      <c r="B74" s="20">
        <v>2021112266</v>
      </c>
      <c r="C74" s="20" t="s">
        <v>493</v>
      </c>
      <c r="D74" s="20" t="s">
        <v>15</v>
      </c>
      <c r="E74" s="20" t="s">
        <v>481</v>
      </c>
      <c r="F74" s="20">
        <v>69</v>
      </c>
      <c r="G74" s="29">
        <v>81.8</v>
      </c>
      <c r="H74" s="42">
        <f t="shared" si="1"/>
        <v>75.400000000000006</v>
      </c>
    </row>
    <row r="75" spans="1:8" x14ac:dyDescent="0.2">
      <c r="A75" s="20">
        <v>14</v>
      </c>
      <c r="B75" s="20">
        <v>2021112267</v>
      </c>
      <c r="C75" s="20" t="s">
        <v>494</v>
      </c>
      <c r="D75" s="20" t="s">
        <v>19</v>
      </c>
      <c r="E75" s="20" t="s">
        <v>481</v>
      </c>
      <c r="F75" s="20">
        <v>89</v>
      </c>
      <c r="G75" s="29">
        <v>92</v>
      </c>
      <c r="H75" s="42">
        <f t="shared" si="1"/>
        <v>90.5</v>
      </c>
    </row>
    <row r="76" spans="1:8" x14ac:dyDescent="0.2">
      <c r="A76" s="20">
        <v>15</v>
      </c>
      <c r="B76" s="20">
        <v>2021112268</v>
      </c>
      <c r="C76" s="20" t="s">
        <v>495</v>
      </c>
      <c r="D76" s="20" t="s">
        <v>15</v>
      </c>
      <c r="E76" s="20" t="s">
        <v>481</v>
      </c>
      <c r="F76" s="20">
        <v>68</v>
      </c>
      <c r="G76" s="29">
        <v>85.9</v>
      </c>
      <c r="H76" s="42">
        <f t="shared" si="1"/>
        <v>76.95</v>
      </c>
    </row>
    <row r="77" spans="1:8" x14ac:dyDescent="0.2">
      <c r="A77" s="20">
        <v>16</v>
      </c>
      <c r="B77" s="20">
        <v>2021112269</v>
      </c>
      <c r="C77" s="20" t="s">
        <v>496</v>
      </c>
      <c r="D77" s="20" t="s">
        <v>15</v>
      </c>
      <c r="E77" s="20" t="s">
        <v>481</v>
      </c>
      <c r="F77" s="20">
        <v>79</v>
      </c>
      <c r="G77" s="29">
        <v>84.8</v>
      </c>
      <c r="H77" s="42">
        <f t="shared" si="1"/>
        <v>81.900000000000006</v>
      </c>
    </row>
    <row r="78" spans="1:8" x14ac:dyDescent="0.2">
      <c r="A78" s="20">
        <v>17</v>
      </c>
      <c r="B78" s="20">
        <v>2021112270</v>
      </c>
      <c r="C78" s="20" t="s">
        <v>497</v>
      </c>
      <c r="D78" s="20" t="s">
        <v>15</v>
      </c>
      <c r="E78" s="20" t="s">
        <v>481</v>
      </c>
      <c r="F78" s="20">
        <v>81</v>
      </c>
      <c r="G78" s="29">
        <v>67.099999999999994</v>
      </c>
      <c r="H78" s="42">
        <f t="shared" si="1"/>
        <v>74.05</v>
      </c>
    </row>
    <row r="79" spans="1:8" x14ac:dyDescent="0.2">
      <c r="A79" s="20">
        <v>18</v>
      </c>
      <c r="B79" s="20">
        <v>2021112271</v>
      </c>
      <c r="C79" s="20" t="s">
        <v>498</v>
      </c>
      <c r="D79" s="20" t="s">
        <v>15</v>
      </c>
      <c r="E79" s="20" t="s">
        <v>481</v>
      </c>
      <c r="F79" s="20">
        <v>92</v>
      </c>
      <c r="G79" s="29">
        <v>90.8</v>
      </c>
      <c r="H79" s="42">
        <f t="shared" si="1"/>
        <v>91.4</v>
      </c>
    </row>
    <row r="80" spans="1:8" x14ac:dyDescent="0.2">
      <c r="A80" s="20">
        <v>19</v>
      </c>
      <c r="B80" s="20">
        <v>2021112272</v>
      </c>
      <c r="C80" s="20" t="s">
        <v>499</v>
      </c>
      <c r="D80" s="20" t="s">
        <v>15</v>
      </c>
      <c r="E80" s="20" t="s">
        <v>481</v>
      </c>
      <c r="F80" s="20">
        <v>72</v>
      </c>
      <c r="G80" s="29">
        <v>80.900000000000006</v>
      </c>
      <c r="H80" s="42">
        <f t="shared" si="1"/>
        <v>76.45</v>
      </c>
    </row>
    <row r="81" spans="1:9" x14ac:dyDescent="0.2">
      <c r="A81" s="20">
        <v>20</v>
      </c>
      <c r="B81" s="20">
        <v>2021112273</v>
      </c>
      <c r="C81" s="20" t="s">
        <v>500</v>
      </c>
      <c r="D81" s="20" t="s">
        <v>19</v>
      </c>
      <c r="E81" s="20" t="s">
        <v>481</v>
      </c>
      <c r="F81" s="20">
        <v>85</v>
      </c>
      <c r="G81" s="29">
        <v>81.3</v>
      </c>
      <c r="H81" s="42">
        <f t="shared" si="1"/>
        <v>83.15</v>
      </c>
    </row>
    <row r="82" spans="1:9" x14ac:dyDescent="0.2">
      <c r="A82" s="20">
        <v>21</v>
      </c>
      <c r="B82" s="20">
        <v>2021112274</v>
      </c>
      <c r="C82" s="20" t="s">
        <v>501</v>
      </c>
      <c r="D82" s="20" t="s">
        <v>15</v>
      </c>
      <c r="E82" s="20" t="s">
        <v>481</v>
      </c>
      <c r="F82" s="20">
        <v>79</v>
      </c>
      <c r="G82" s="29">
        <v>83.6</v>
      </c>
      <c r="H82" s="42">
        <f t="shared" si="1"/>
        <v>81.3</v>
      </c>
    </row>
    <row r="83" spans="1:9" x14ac:dyDescent="0.2">
      <c r="A83" s="20">
        <v>22</v>
      </c>
      <c r="B83" s="20">
        <v>2021112275</v>
      </c>
      <c r="C83" s="20" t="s">
        <v>502</v>
      </c>
      <c r="D83" s="20" t="s">
        <v>15</v>
      </c>
      <c r="E83" s="20" t="s">
        <v>481</v>
      </c>
      <c r="F83" s="20">
        <v>77</v>
      </c>
      <c r="G83" s="29">
        <v>91</v>
      </c>
      <c r="H83" s="42">
        <f t="shared" si="1"/>
        <v>84</v>
      </c>
    </row>
    <row r="84" spans="1:9" x14ac:dyDescent="0.2">
      <c r="A84" s="20">
        <v>23</v>
      </c>
      <c r="B84" s="20">
        <v>2021112276</v>
      </c>
      <c r="C84" s="20" t="s">
        <v>503</v>
      </c>
      <c r="D84" s="20" t="s">
        <v>15</v>
      </c>
      <c r="E84" s="20" t="s">
        <v>481</v>
      </c>
      <c r="F84" s="20">
        <v>75</v>
      </c>
      <c r="G84" s="29">
        <v>87.2</v>
      </c>
      <c r="H84" s="42">
        <f t="shared" si="1"/>
        <v>81.099999999999994</v>
      </c>
    </row>
    <row r="85" spans="1:9" x14ac:dyDescent="0.2">
      <c r="A85" s="20">
        <v>24</v>
      </c>
      <c r="B85" s="20">
        <v>2021112277</v>
      </c>
      <c r="C85" s="20" t="s">
        <v>504</v>
      </c>
      <c r="D85" s="20" t="s">
        <v>19</v>
      </c>
      <c r="E85" s="20" t="s">
        <v>481</v>
      </c>
      <c r="F85" s="20">
        <v>83</v>
      </c>
      <c r="G85" s="29">
        <v>94.2</v>
      </c>
      <c r="H85" s="42">
        <f t="shared" si="1"/>
        <v>88.6</v>
      </c>
    </row>
    <row r="86" spans="1:9" x14ac:dyDescent="0.2">
      <c r="A86" s="20">
        <v>25</v>
      </c>
      <c r="B86" s="20">
        <v>2021112278</v>
      </c>
      <c r="C86" s="20" t="s">
        <v>505</v>
      </c>
      <c r="D86" s="20" t="s">
        <v>15</v>
      </c>
      <c r="E86" s="20" t="s">
        <v>481</v>
      </c>
      <c r="F86" s="20">
        <v>72</v>
      </c>
      <c r="G86" s="29">
        <v>88.4</v>
      </c>
      <c r="H86" s="42">
        <f t="shared" si="1"/>
        <v>80.2</v>
      </c>
    </row>
    <row r="87" spans="1:9" x14ac:dyDescent="0.2">
      <c r="A87" s="20">
        <v>26</v>
      </c>
      <c r="B87" s="20">
        <v>2021112279</v>
      </c>
      <c r="C87" s="20" t="s">
        <v>506</v>
      </c>
      <c r="D87" s="20" t="s">
        <v>15</v>
      </c>
      <c r="E87" s="20" t="s">
        <v>481</v>
      </c>
      <c r="F87" s="20">
        <v>81</v>
      </c>
      <c r="G87" s="29">
        <v>84.8</v>
      </c>
      <c r="H87" s="42">
        <f t="shared" si="1"/>
        <v>82.9</v>
      </c>
    </row>
    <row r="88" spans="1:9" x14ac:dyDescent="0.2">
      <c r="A88" s="20">
        <v>27</v>
      </c>
      <c r="B88" s="20">
        <v>2021112280</v>
      </c>
      <c r="C88" s="20" t="s">
        <v>507</v>
      </c>
      <c r="D88" s="20" t="s">
        <v>15</v>
      </c>
      <c r="E88" s="20" t="s">
        <v>481</v>
      </c>
      <c r="F88" s="20">
        <v>91</v>
      </c>
      <c r="G88" s="29">
        <v>84.3</v>
      </c>
      <c r="H88" s="42">
        <f t="shared" si="1"/>
        <v>87.65</v>
      </c>
    </row>
    <row r="89" spans="1:9" x14ac:dyDescent="0.2">
      <c r="A89" s="20">
        <v>28</v>
      </c>
      <c r="B89" s="20">
        <v>2021112281</v>
      </c>
      <c r="C89" s="20" t="s">
        <v>508</v>
      </c>
      <c r="D89" s="20" t="s">
        <v>15</v>
      </c>
      <c r="E89" s="20" t="s">
        <v>481</v>
      </c>
      <c r="F89" s="20">
        <v>80</v>
      </c>
      <c r="G89" s="29">
        <v>71.599999999999994</v>
      </c>
      <c r="H89" s="42">
        <f t="shared" si="1"/>
        <v>75.8</v>
      </c>
    </row>
    <row r="90" spans="1:9" x14ac:dyDescent="0.2">
      <c r="A90" s="20">
        <v>29</v>
      </c>
      <c r="B90" s="20">
        <v>2021112282</v>
      </c>
      <c r="C90" s="20" t="s">
        <v>509</v>
      </c>
      <c r="D90" s="20" t="s">
        <v>19</v>
      </c>
      <c r="E90" s="20" t="s">
        <v>481</v>
      </c>
      <c r="F90" s="20">
        <v>83</v>
      </c>
      <c r="G90" s="29">
        <v>86.2</v>
      </c>
      <c r="H90" s="42">
        <f t="shared" si="1"/>
        <v>84.6</v>
      </c>
    </row>
    <row r="91" spans="1:9" x14ac:dyDescent="0.2">
      <c r="A91" s="20">
        <v>30</v>
      </c>
      <c r="B91" s="20">
        <v>2021112283</v>
      </c>
      <c r="C91" s="20" t="s">
        <v>510</v>
      </c>
      <c r="D91" s="20" t="s">
        <v>15</v>
      </c>
      <c r="E91" s="20" t="s">
        <v>481</v>
      </c>
      <c r="F91" s="20">
        <v>70</v>
      </c>
      <c r="G91" s="29">
        <v>91.2</v>
      </c>
      <c r="H91" s="42">
        <f t="shared" si="1"/>
        <v>80.599999999999994</v>
      </c>
    </row>
    <row r="92" spans="1:9" x14ac:dyDescent="0.2">
      <c r="A92" s="28">
        <v>1</v>
      </c>
      <c r="B92" s="28">
        <v>2020112094</v>
      </c>
      <c r="C92" s="28" t="s">
        <v>541</v>
      </c>
      <c r="D92" s="28" t="s">
        <v>15</v>
      </c>
      <c r="E92" s="28" t="s">
        <v>511</v>
      </c>
      <c r="F92" s="28">
        <v>76.2</v>
      </c>
      <c r="G92" s="33">
        <v>0</v>
      </c>
      <c r="H92" s="43">
        <f t="shared" si="1"/>
        <v>38.1</v>
      </c>
      <c r="I92" s="13" t="s">
        <v>413</v>
      </c>
    </row>
    <row r="93" spans="1:9" x14ac:dyDescent="0.2">
      <c r="A93" s="28">
        <v>2</v>
      </c>
      <c r="B93" s="28">
        <v>2021112284</v>
      </c>
      <c r="C93" s="28" t="s">
        <v>512</v>
      </c>
      <c r="D93" s="28" t="s">
        <v>15</v>
      </c>
      <c r="E93" s="28" t="s">
        <v>511</v>
      </c>
      <c r="F93" s="28">
        <v>73</v>
      </c>
      <c r="G93" s="31">
        <v>83.8</v>
      </c>
      <c r="H93" s="43">
        <f t="shared" si="1"/>
        <v>78.400000000000006</v>
      </c>
    </row>
    <row r="94" spans="1:9" x14ac:dyDescent="0.2">
      <c r="A94" s="28">
        <v>3</v>
      </c>
      <c r="B94" s="28">
        <v>2021112285</v>
      </c>
      <c r="C94" s="28" t="s">
        <v>513</v>
      </c>
      <c r="D94" s="28" t="s">
        <v>15</v>
      </c>
      <c r="E94" s="28" t="s">
        <v>511</v>
      </c>
      <c r="F94" s="28">
        <v>80</v>
      </c>
      <c r="G94" s="31">
        <v>82</v>
      </c>
      <c r="H94" s="43">
        <f t="shared" si="1"/>
        <v>81</v>
      </c>
    </row>
    <row r="95" spans="1:9" x14ac:dyDescent="0.2">
      <c r="A95" s="28">
        <v>4</v>
      </c>
      <c r="B95" s="28">
        <v>2021112286</v>
      </c>
      <c r="C95" s="28" t="s">
        <v>514</v>
      </c>
      <c r="D95" s="28" t="s">
        <v>19</v>
      </c>
      <c r="E95" s="28" t="s">
        <v>511</v>
      </c>
      <c r="F95" s="28">
        <v>85</v>
      </c>
      <c r="G95" s="31">
        <v>90.2</v>
      </c>
      <c r="H95" s="43">
        <f t="shared" si="1"/>
        <v>87.6</v>
      </c>
    </row>
    <row r="96" spans="1:9" x14ac:dyDescent="0.2">
      <c r="A96" s="28">
        <v>5</v>
      </c>
      <c r="B96" s="28">
        <v>2021112287</v>
      </c>
      <c r="C96" s="28" t="s">
        <v>515</v>
      </c>
      <c r="D96" s="28" t="s">
        <v>15</v>
      </c>
      <c r="E96" s="28" t="s">
        <v>511</v>
      </c>
      <c r="F96" s="28">
        <v>83</v>
      </c>
      <c r="G96" s="31">
        <v>91.1</v>
      </c>
      <c r="H96" s="43">
        <f t="shared" si="1"/>
        <v>87.05</v>
      </c>
    </row>
    <row r="97" spans="1:8" x14ac:dyDescent="0.2">
      <c r="A97" s="28">
        <v>6</v>
      </c>
      <c r="B97" s="28">
        <v>2021112288</v>
      </c>
      <c r="C97" s="28" t="s">
        <v>516</v>
      </c>
      <c r="D97" s="28" t="s">
        <v>15</v>
      </c>
      <c r="E97" s="28" t="s">
        <v>511</v>
      </c>
      <c r="F97" s="28">
        <v>77</v>
      </c>
      <c r="G97" s="31">
        <v>88.2</v>
      </c>
      <c r="H97" s="43">
        <f t="shared" si="1"/>
        <v>82.6</v>
      </c>
    </row>
    <row r="98" spans="1:8" x14ac:dyDescent="0.2">
      <c r="A98" s="28">
        <v>7</v>
      </c>
      <c r="B98" s="28">
        <v>2021112289</v>
      </c>
      <c r="C98" s="28" t="s">
        <v>517</v>
      </c>
      <c r="D98" s="28" t="s">
        <v>15</v>
      </c>
      <c r="E98" s="28" t="s">
        <v>511</v>
      </c>
      <c r="F98" s="28">
        <v>97</v>
      </c>
      <c r="G98" s="31">
        <v>90</v>
      </c>
      <c r="H98" s="43">
        <f t="shared" si="1"/>
        <v>93.5</v>
      </c>
    </row>
    <row r="99" spans="1:8" x14ac:dyDescent="0.2">
      <c r="A99" s="28">
        <v>8</v>
      </c>
      <c r="B99" s="28">
        <v>2021112290</v>
      </c>
      <c r="C99" s="28" t="s">
        <v>518</v>
      </c>
      <c r="D99" s="28" t="s">
        <v>19</v>
      </c>
      <c r="E99" s="28" t="s">
        <v>511</v>
      </c>
      <c r="F99" s="28">
        <v>77</v>
      </c>
      <c r="G99" s="31">
        <v>87.4</v>
      </c>
      <c r="H99" s="43">
        <f t="shared" si="1"/>
        <v>82.2</v>
      </c>
    </row>
    <row r="100" spans="1:8" x14ac:dyDescent="0.2">
      <c r="A100" s="28">
        <v>9</v>
      </c>
      <c r="B100" s="28">
        <v>2021112291</v>
      </c>
      <c r="C100" s="28" t="s">
        <v>519</v>
      </c>
      <c r="D100" s="28" t="s">
        <v>15</v>
      </c>
      <c r="E100" s="28" t="s">
        <v>511</v>
      </c>
      <c r="F100" s="28">
        <v>80</v>
      </c>
      <c r="G100" s="31">
        <v>92</v>
      </c>
      <c r="H100" s="43">
        <f t="shared" si="1"/>
        <v>86</v>
      </c>
    </row>
    <row r="101" spans="1:8" x14ac:dyDescent="0.2">
      <c r="A101" s="28">
        <v>10</v>
      </c>
      <c r="B101" s="28">
        <v>2021112292</v>
      </c>
      <c r="C101" s="28" t="s">
        <v>520</v>
      </c>
      <c r="D101" s="28" t="s">
        <v>15</v>
      </c>
      <c r="E101" s="28" t="s">
        <v>511</v>
      </c>
      <c r="F101" s="28">
        <v>87</v>
      </c>
      <c r="G101" s="31">
        <v>91.4</v>
      </c>
      <c r="H101" s="43">
        <f t="shared" si="1"/>
        <v>89.2</v>
      </c>
    </row>
    <row r="102" spans="1:8" x14ac:dyDescent="0.2">
      <c r="A102" s="28">
        <v>11</v>
      </c>
      <c r="B102" s="28">
        <v>2021112293</v>
      </c>
      <c r="C102" s="28" t="s">
        <v>521</v>
      </c>
      <c r="D102" s="28" t="s">
        <v>15</v>
      </c>
      <c r="E102" s="28" t="s">
        <v>511</v>
      </c>
      <c r="F102" s="28">
        <v>83</v>
      </c>
      <c r="G102" s="31">
        <v>89.6</v>
      </c>
      <c r="H102" s="43">
        <f t="shared" si="1"/>
        <v>86.3</v>
      </c>
    </row>
    <row r="103" spans="1:8" x14ac:dyDescent="0.2">
      <c r="A103" s="28">
        <v>12</v>
      </c>
      <c r="B103" s="28">
        <v>2021112294</v>
      </c>
      <c r="C103" s="28" t="s">
        <v>522</v>
      </c>
      <c r="D103" s="28" t="s">
        <v>19</v>
      </c>
      <c r="E103" s="28" t="s">
        <v>511</v>
      </c>
      <c r="F103" s="28">
        <v>84</v>
      </c>
      <c r="G103" s="31">
        <v>89.4</v>
      </c>
      <c r="H103" s="43">
        <f t="shared" si="1"/>
        <v>86.7</v>
      </c>
    </row>
    <row r="104" spans="1:8" x14ac:dyDescent="0.2">
      <c r="A104" s="28">
        <v>13</v>
      </c>
      <c r="B104" s="28">
        <v>2021112295</v>
      </c>
      <c r="C104" s="28" t="s">
        <v>523</v>
      </c>
      <c r="D104" s="28" t="s">
        <v>15</v>
      </c>
      <c r="E104" s="28" t="s">
        <v>511</v>
      </c>
      <c r="F104" s="28">
        <v>86</v>
      </c>
      <c r="G104" s="31">
        <v>97.6</v>
      </c>
      <c r="H104" s="43">
        <f t="shared" si="1"/>
        <v>91.8</v>
      </c>
    </row>
    <row r="105" spans="1:8" x14ac:dyDescent="0.2">
      <c r="A105" s="28">
        <v>14</v>
      </c>
      <c r="B105" s="28">
        <v>2021112296</v>
      </c>
      <c r="C105" s="28" t="s">
        <v>524</v>
      </c>
      <c r="D105" s="28" t="s">
        <v>15</v>
      </c>
      <c r="E105" s="28" t="s">
        <v>511</v>
      </c>
      <c r="F105" s="28">
        <v>64</v>
      </c>
      <c r="G105" s="31">
        <v>98</v>
      </c>
      <c r="H105" s="43">
        <f t="shared" si="1"/>
        <v>81</v>
      </c>
    </row>
    <row r="106" spans="1:8" x14ac:dyDescent="0.2">
      <c r="A106" s="28">
        <v>15</v>
      </c>
      <c r="B106" s="28">
        <v>2021112297</v>
      </c>
      <c r="C106" s="28" t="s">
        <v>525</v>
      </c>
      <c r="D106" s="28" t="s">
        <v>19</v>
      </c>
      <c r="E106" s="28" t="s">
        <v>511</v>
      </c>
      <c r="F106" s="28">
        <v>83</v>
      </c>
      <c r="G106" s="31">
        <v>86</v>
      </c>
      <c r="H106" s="43">
        <f t="shared" si="1"/>
        <v>84.5</v>
      </c>
    </row>
    <row r="107" spans="1:8" x14ac:dyDescent="0.2">
      <c r="A107" s="28">
        <v>16</v>
      </c>
      <c r="B107" s="28">
        <v>2021112298</v>
      </c>
      <c r="C107" s="28" t="s">
        <v>526</v>
      </c>
      <c r="D107" s="28" t="s">
        <v>15</v>
      </c>
      <c r="E107" s="28" t="s">
        <v>511</v>
      </c>
      <c r="F107" s="28">
        <v>68</v>
      </c>
      <c r="G107" s="31">
        <v>85.8</v>
      </c>
      <c r="H107" s="43">
        <f t="shared" si="1"/>
        <v>76.900000000000006</v>
      </c>
    </row>
    <row r="108" spans="1:8" x14ac:dyDescent="0.2">
      <c r="A108" s="28">
        <v>17</v>
      </c>
      <c r="B108" s="28">
        <v>2021112299</v>
      </c>
      <c r="C108" s="28" t="s">
        <v>527</v>
      </c>
      <c r="D108" s="28" t="s">
        <v>15</v>
      </c>
      <c r="E108" s="28" t="s">
        <v>511</v>
      </c>
      <c r="F108" s="28">
        <v>85</v>
      </c>
      <c r="G108" s="31">
        <v>86</v>
      </c>
      <c r="H108" s="43">
        <f t="shared" si="1"/>
        <v>85.5</v>
      </c>
    </row>
    <row r="109" spans="1:8" x14ac:dyDescent="0.2">
      <c r="A109" s="28">
        <v>18</v>
      </c>
      <c r="B109" s="28">
        <v>2021112300</v>
      </c>
      <c r="C109" s="28" t="s">
        <v>528</v>
      </c>
      <c r="D109" s="28" t="s">
        <v>15</v>
      </c>
      <c r="E109" s="28" t="s">
        <v>511</v>
      </c>
      <c r="F109" s="28">
        <v>82</v>
      </c>
      <c r="G109" s="31">
        <v>79.7</v>
      </c>
      <c r="H109" s="43">
        <f t="shared" si="1"/>
        <v>80.849999999999994</v>
      </c>
    </row>
    <row r="110" spans="1:8" x14ac:dyDescent="0.2">
      <c r="A110" s="28">
        <v>19</v>
      </c>
      <c r="B110" s="28">
        <v>2021112301</v>
      </c>
      <c r="C110" s="28" t="s">
        <v>529</v>
      </c>
      <c r="D110" s="28" t="s">
        <v>15</v>
      </c>
      <c r="E110" s="28" t="s">
        <v>511</v>
      </c>
      <c r="F110" s="28">
        <v>67</v>
      </c>
      <c r="G110" s="31">
        <v>84.4</v>
      </c>
      <c r="H110" s="43">
        <f t="shared" si="1"/>
        <v>75.7</v>
      </c>
    </row>
    <row r="111" spans="1:8" x14ac:dyDescent="0.2">
      <c r="A111" s="28">
        <v>20</v>
      </c>
      <c r="B111" s="28">
        <v>2021112302</v>
      </c>
      <c r="C111" s="28" t="s">
        <v>530</v>
      </c>
      <c r="D111" s="28" t="s">
        <v>19</v>
      </c>
      <c r="E111" s="28" t="s">
        <v>511</v>
      </c>
      <c r="F111" s="28">
        <v>79</v>
      </c>
      <c r="G111" s="31">
        <v>83.4</v>
      </c>
      <c r="H111" s="43">
        <f t="shared" si="1"/>
        <v>81.2</v>
      </c>
    </row>
    <row r="112" spans="1:8" x14ac:dyDescent="0.2">
      <c r="A112" s="28">
        <v>21</v>
      </c>
      <c r="B112" s="28">
        <v>2021112303</v>
      </c>
      <c r="C112" s="28" t="s">
        <v>531</v>
      </c>
      <c r="D112" s="28" t="s">
        <v>15</v>
      </c>
      <c r="E112" s="28" t="s">
        <v>511</v>
      </c>
      <c r="F112" s="28">
        <v>88</v>
      </c>
      <c r="G112" s="31">
        <v>66.2</v>
      </c>
      <c r="H112" s="43">
        <f t="shared" si="1"/>
        <v>77.099999999999994</v>
      </c>
    </row>
    <row r="113" spans="1:8" x14ac:dyDescent="0.2">
      <c r="A113" s="28">
        <v>22</v>
      </c>
      <c r="B113" s="28">
        <v>2021112304</v>
      </c>
      <c r="C113" s="28" t="s">
        <v>532</v>
      </c>
      <c r="D113" s="28" t="s">
        <v>15</v>
      </c>
      <c r="E113" s="28" t="s">
        <v>511</v>
      </c>
      <c r="F113" s="28">
        <v>85</v>
      </c>
      <c r="G113" s="31">
        <v>91.8</v>
      </c>
      <c r="H113" s="43">
        <f t="shared" si="1"/>
        <v>88.4</v>
      </c>
    </row>
    <row r="114" spans="1:8" x14ac:dyDescent="0.2">
      <c r="A114" s="28">
        <v>23</v>
      </c>
      <c r="B114" s="28">
        <v>2021112305</v>
      </c>
      <c r="C114" s="28" t="s">
        <v>533</v>
      </c>
      <c r="D114" s="28" t="s">
        <v>15</v>
      </c>
      <c r="E114" s="28" t="s">
        <v>511</v>
      </c>
      <c r="F114" s="28">
        <v>73</v>
      </c>
      <c r="G114" s="31">
        <v>91.2</v>
      </c>
      <c r="H114" s="43">
        <f t="shared" si="1"/>
        <v>82.1</v>
      </c>
    </row>
    <row r="115" spans="1:8" x14ac:dyDescent="0.2">
      <c r="A115" s="28">
        <v>24</v>
      </c>
      <c r="B115" s="28">
        <v>2021112306</v>
      </c>
      <c r="C115" s="28" t="s">
        <v>534</v>
      </c>
      <c r="D115" s="28" t="s">
        <v>15</v>
      </c>
      <c r="E115" s="28" t="s">
        <v>511</v>
      </c>
      <c r="F115" s="28">
        <v>82</v>
      </c>
      <c r="G115" s="31">
        <v>84.4</v>
      </c>
      <c r="H115" s="43">
        <f t="shared" si="1"/>
        <v>83.2</v>
      </c>
    </row>
    <row r="116" spans="1:8" x14ac:dyDescent="0.2">
      <c r="A116" s="28">
        <v>25</v>
      </c>
      <c r="B116" s="28">
        <v>2021112307</v>
      </c>
      <c r="C116" s="28" t="s">
        <v>535</v>
      </c>
      <c r="D116" s="28" t="s">
        <v>15</v>
      </c>
      <c r="E116" s="28" t="s">
        <v>511</v>
      </c>
      <c r="F116" s="28">
        <v>75</v>
      </c>
      <c r="G116" s="31">
        <v>85.6</v>
      </c>
      <c r="H116" s="43">
        <f t="shared" si="1"/>
        <v>80.3</v>
      </c>
    </row>
    <row r="117" spans="1:8" x14ac:dyDescent="0.2">
      <c r="A117" s="28">
        <v>26</v>
      </c>
      <c r="B117" s="28">
        <v>2021112308</v>
      </c>
      <c r="C117" s="28" t="s">
        <v>536</v>
      </c>
      <c r="D117" s="28" t="s">
        <v>19</v>
      </c>
      <c r="E117" s="28" t="s">
        <v>511</v>
      </c>
      <c r="F117" s="28">
        <v>87</v>
      </c>
      <c r="G117" s="31">
        <v>85.6</v>
      </c>
      <c r="H117" s="43">
        <f t="shared" si="1"/>
        <v>86.3</v>
      </c>
    </row>
    <row r="118" spans="1:8" x14ac:dyDescent="0.2">
      <c r="A118" s="28">
        <v>27</v>
      </c>
      <c r="B118" s="28">
        <v>2021112309</v>
      </c>
      <c r="C118" s="28" t="s">
        <v>537</v>
      </c>
      <c r="D118" s="28" t="s">
        <v>15</v>
      </c>
      <c r="E118" s="28" t="s">
        <v>511</v>
      </c>
      <c r="F118" s="28">
        <v>83</v>
      </c>
      <c r="G118" s="31">
        <v>90.6</v>
      </c>
      <c r="H118" s="43">
        <f t="shared" si="1"/>
        <v>86.8</v>
      </c>
    </row>
    <row r="119" spans="1:8" x14ac:dyDescent="0.2">
      <c r="A119" s="28">
        <v>28</v>
      </c>
      <c r="B119" s="28">
        <v>2021112310</v>
      </c>
      <c r="C119" s="28" t="s">
        <v>538</v>
      </c>
      <c r="D119" s="28" t="s">
        <v>15</v>
      </c>
      <c r="E119" s="28" t="s">
        <v>511</v>
      </c>
      <c r="F119" s="28">
        <v>61</v>
      </c>
      <c r="G119" s="31">
        <v>83.6</v>
      </c>
      <c r="H119" s="43">
        <f t="shared" si="1"/>
        <v>72.3</v>
      </c>
    </row>
    <row r="120" spans="1:8" x14ac:dyDescent="0.2">
      <c r="A120" s="28">
        <v>29</v>
      </c>
      <c r="B120" s="28">
        <v>2021112311</v>
      </c>
      <c r="C120" s="28" t="s">
        <v>539</v>
      </c>
      <c r="D120" s="28" t="s">
        <v>15</v>
      </c>
      <c r="E120" s="28" t="s">
        <v>511</v>
      </c>
      <c r="F120" s="28">
        <v>79</v>
      </c>
      <c r="G120" s="31">
        <v>88</v>
      </c>
      <c r="H120" s="43">
        <f t="shared" si="1"/>
        <v>83.5</v>
      </c>
    </row>
    <row r="121" spans="1:8" x14ac:dyDescent="0.2">
      <c r="A121" s="28">
        <v>30</v>
      </c>
      <c r="B121" s="28">
        <v>2021112312</v>
      </c>
      <c r="C121" s="28" t="s">
        <v>540</v>
      </c>
      <c r="D121" s="28" t="s">
        <v>19</v>
      </c>
      <c r="E121" s="28" t="s">
        <v>511</v>
      </c>
      <c r="F121" s="28">
        <v>67</v>
      </c>
      <c r="G121" s="31">
        <v>84.6</v>
      </c>
      <c r="H121" s="43">
        <f t="shared" si="1"/>
        <v>75.8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933E5-5540-45CC-B6D9-5A183281841A}">
  <dimension ref="A1:X76"/>
  <sheetViews>
    <sheetView tabSelected="1" zoomScale="80" zoomScaleNormal="80" workbookViewId="0">
      <selection activeCell="E14" sqref="E14"/>
    </sheetView>
  </sheetViews>
  <sheetFormatPr defaultColWidth="11.625" defaultRowHeight="14.25" x14ac:dyDescent="0.2"/>
  <cols>
    <col min="1" max="1" width="6.875" style="13" customWidth="1"/>
    <col min="2" max="2" width="11.625" style="13"/>
    <col min="3" max="3" width="10.625" style="13" customWidth="1"/>
    <col min="4" max="4" width="7.375" style="13" customWidth="1"/>
    <col min="5" max="5" width="15.25" style="13" customWidth="1"/>
    <col min="6" max="14" width="11.625" style="13"/>
    <col min="15" max="15" width="9.625" style="13" customWidth="1"/>
    <col min="16" max="16" width="9.375" style="13" customWidth="1"/>
    <col min="17" max="16384" width="11.625" style="13"/>
  </cols>
  <sheetData>
    <row r="1" spans="1:24" ht="51" x14ac:dyDescent="0.2">
      <c r="A1" s="21" t="s">
        <v>542</v>
      </c>
      <c r="B1" s="21" t="s">
        <v>543</v>
      </c>
      <c r="C1" s="21" t="s">
        <v>2</v>
      </c>
      <c r="D1" s="21" t="s">
        <v>3</v>
      </c>
      <c r="E1" s="21" t="s">
        <v>4</v>
      </c>
      <c r="F1" s="21" t="s">
        <v>368</v>
      </c>
      <c r="G1" s="21" t="s">
        <v>369</v>
      </c>
      <c r="H1" s="21" t="s">
        <v>370</v>
      </c>
      <c r="I1" s="21" t="s">
        <v>371</v>
      </c>
      <c r="J1" s="21" t="s">
        <v>10</v>
      </c>
      <c r="K1" s="21" t="s">
        <v>372</v>
      </c>
      <c r="L1" s="21" t="s">
        <v>373</v>
      </c>
      <c r="M1" s="21" t="s">
        <v>544</v>
      </c>
      <c r="N1" s="21" t="s">
        <v>348</v>
      </c>
      <c r="O1" s="21" t="s">
        <v>349</v>
      </c>
      <c r="P1" s="21" t="s">
        <v>350</v>
      </c>
      <c r="Q1" s="21" t="s">
        <v>351</v>
      </c>
      <c r="R1" s="21" t="s">
        <v>352</v>
      </c>
      <c r="S1" s="21" t="s">
        <v>354</v>
      </c>
      <c r="T1" s="21" t="s">
        <v>377</v>
      </c>
      <c r="U1" s="21" t="s">
        <v>356</v>
      </c>
      <c r="V1" s="21" t="s">
        <v>378</v>
      </c>
      <c r="W1" s="21" t="s">
        <v>379</v>
      </c>
      <c r="X1" s="21" t="s">
        <v>380</v>
      </c>
    </row>
    <row r="2" spans="1:24" x14ac:dyDescent="0.2">
      <c r="A2" s="36">
        <v>1</v>
      </c>
      <c r="B2" s="37">
        <v>2021112385</v>
      </c>
      <c r="C2" s="36" t="s">
        <v>621</v>
      </c>
      <c r="D2" s="36" t="s">
        <v>19</v>
      </c>
      <c r="E2" s="36" t="s">
        <v>609</v>
      </c>
      <c r="F2" s="36">
        <v>96</v>
      </c>
      <c r="G2" s="36">
        <v>81</v>
      </c>
      <c r="H2" s="36">
        <v>88</v>
      </c>
      <c r="I2" s="36">
        <v>87</v>
      </c>
      <c r="J2" s="36">
        <v>99</v>
      </c>
      <c r="K2" s="36">
        <v>90</v>
      </c>
      <c r="L2" s="36">
        <v>94</v>
      </c>
      <c r="M2" s="36">
        <v>86.61</v>
      </c>
      <c r="N2" s="36">
        <v>95</v>
      </c>
      <c r="O2" s="36">
        <v>89</v>
      </c>
      <c r="P2" s="36">
        <v>98</v>
      </c>
      <c r="Q2" s="36">
        <v>99</v>
      </c>
      <c r="R2" s="36">
        <v>93</v>
      </c>
      <c r="S2" s="36">
        <v>94</v>
      </c>
      <c r="T2" s="36">
        <v>86</v>
      </c>
      <c r="U2" s="36">
        <v>86</v>
      </c>
      <c r="V2" s="36">
        <v>0</v>
      </c>
      <c r="W2" s="36">
        <v>0</v>
      </c>
      <c r="X2" s="45">
        <f>(F2*5+G2*2+H2*2+I2*3+J2*3+K2*0+L2*2+M2*2+N2*3+O2*1+P2*4+Q2*5+R2*3+S2*0+T2*2+U2*3)/40</f>
        <v>92.680500000000009</v>
      </c>
    </row>
    <row r="3" spans="1:24" x14ac:dyDescent="0.2">
      <c r="A3" s="36">
        <v>2</v>
      </c>
      <c r="B3" s="37">
        <v>2021112352</v>
      </c>
      <c r="C3" s="36" t="s">
        <v>587</v>
      </c>
      <c r="D3" s="36" t="s">
        <v>19</v>
      </c>
      <c r="E3" s="36" t="s">
        <v>577</v>
      </c>
      <c r="F3" s="36">
        <v>97</v>
      </c>
      <c r="G3" s="36">
        <v>83</v>
      </c>
      <c r="H3" s="36">
        <v>89</v>
      </c>
      <c r="I3" s="36">
        <v>83</v>
      </c>
      <c r="J3" s="36">
        <v>96</v>
      </c>
      <c r="K3" s="36">
        <v>94</v>
      </c>
      <c r="L3" s="36">
        <v>83</v>
      </c>
      <c r="M3" s="36">
        <v>81</v>
      </c>
      <c r="N3" s="36">
        <v>94</v>
      </c>
      <c r="O3" s="36">
        <v>87</v>
      </c>
      <c r="P3" s="36">
        <v>95</v>
      </c>
      <c r="Q3" s="36">
        <v>99</v>
      </c>
      <c r="R3" s="36">
        <v>95</v>
      </c>
      <c r="S3" s="36">
        <v>95</v>
      </c>
      <c r="T3" s="36">
        <v>85</v>
      </c>
      <c r="U3" s="36">
        <v>90</v>
      </c>
      <c r="V3" s="36">
        <v>83</v>
      </c>
      <c r="W3" s="36">
        <v>0</v>
      </c>
      <c r="X3" s="45">
        <f>(F3*5+G3*2+H3*2+I3*3+J3*3+K3*0+L3*2+M3*2+N3*3+O3*1+P3*4+Q3*5+R3*3+S3*0+T3*2+U3*3+V3*2)/42</f>
        <v>91.166666666666671</v>
      </c>
    </row>
    <row r="4" spans="1:24" x14ac:dyDescent="0.2">
      <c r="A4" s="36">
        <v>3</v>
      </c>
      <c r="B4" s="37">
        <v>2021112378</v>
      </c>
      <c r="C4" s="36" t="s">
        <v>614</v>
      </c>
      <c r="D4" s="36" t="s">
        <v>15</v>
      </c>
      <c r="E4" s="36" t="s">
        <v>609</v>
      </c>
      <c r="F4" s="36">
        <v>97</v>
      </c>
      <c r="G4" s="36">
        <v>90</v>
      </c>
      <c r="H4" s="36">
        <v>93</v>
      </c>
      <c r="I4" s="36">
        <v>78</v>
      </c>
      <c r="J4" s="36">
        <v>98</v>
      </c>
      <c r="K4" s="36">
        <v>95</v>
      </c>
      <c r="L4" s="36">
        <v>94</v>
      </c>
      <c r="M4" s="36">
        <v>82.12</v>
      </c>
      <c r="N4" s="36">
        <v>98</v>
      </c>
      <c r="O4" s="36">
        <v>86</v>
      </c>
      <c r="P4" s="36">
        <v>87</v>
      </c>
      <c r="Q4" s="36">
        <v>96</v>
      </c>
      <c r="R4" s="36">
        <v>94</v>
      </c>
      <c r="S4" s="36">
        <v>94</v>
      </c>
      <c r="T4" s="36">
        <v>86</v>
      </c>
      <c r="U4" s="36">
        <v>83</v>
      </c>
      <c r="V4" s="36">
        <v>0</v>
      </c>
      <c r="W4" s="36">
        <v>0</v>
      </c>
      <c r="X4" s="45">
        <f>(F4*5+G4*2+H4*2+I4*3+J4*3+K4*0+L4*2+M4*2+N4*3+O4*1+P4*4+Q4*5+R4*3+S4*0+T4*2+U4*3)/40</f>
        <v>91.055999999999997</v>
      </c>
    </row>
    <row r="5" spans="1:24" x14ac:dyDescent="0.2">
      <c r="A5" s="36">
        <v>4</v>
      </c>
      <c r="B5" s="34">
        <v>2021112340</v>
      </c>
      <c r="C5" s="36" t="s">
        <v>573</v>
      </c>
      <c r="D5" s="36" t="s">
        <v>15</v>
      </c>
      <c r="E5" s="36" t="s">
        <v>546</v>
      </c>
      <c r="F5" s="36">
        <v>96</v>
      </c>
      <c r="G5" s="36">
        <v>88</v>
      </c>
      <c r="H5" s="36">
        <v>86</v>
      </c>
      <c r="I5" s="36">
        <v>79</v>
      </c>
      <c r="J5" s="36">
        <v>94</v>
      </c>
      <c r="K5" s="36">
        <v>93</v>
      </c>
      <c r="L5" s="36">
        <v>85</v>
      </c>
      <c r="M5" s="36">
        <v>89</v>
      </c>
      <c r="N5" s="36">
        <v>99</v>
      </c>
      <c r="O5" s="36">
        <v>84</v>
      </c>
      <c r="P5" s="36">
        <v>96</v>
      </c>
      <c r="Q5" s="36">
        <v>95</v>
      </c>
      <c r="R5" s="36">
        <v>97</v>
      </c>
      <c r="S5" s="36">
        <v>90</v>
      </c>
      <c r="T5" s="36">
        <v>78</v>
      </c>
      <c r="U5" s="36">
        <v>81</v>
      </c>
      <c r="V5" s="35">
        <v>0</v>
      </c>
      <c r="W5" s="35">
        <v>0</v>
      </c>
      <c r="X5" s="45">
        <f>(F5*5+G5*2+H5*2+I5*3+J5*3+K5*0+L5*2+M5*2+N5*3+O5*1+P5*4+Q5*5+R5*3+S5*0+T5*2+U5*3)/40</f>
        <v>90.625</v>
      </c>
    </row>
    <row r="6" spans="1:24" x14ac:dyDescent="0.2">
      <c r="A6" s="36">
        <v>5</v>
      </c>
      <c r="B6" s="37">
        <v>2021112383</v>
      </c>
      <c r="C6" s="36" t="s">
        <v>619</v>
      </c>
      <c r="D6" s="36" t="s">
        <v>19</v>
      </c>
      <c r="E6" s="36" t="s">
        <v>609</v>
      </c>
      <c r="F6" s="36">
        <v>96</v>
      </c>
      <c r="G6" s="36">
        <v>81</v>
      </c>
      <c r="H6" s="36">
        <v>84</v>
      </c>
      <c r="I6" s="36">
        <v>86</v>
      </c>
      <c r="J6" s="36">
        <v>89</v>
      </c>
      <c r="K6" s="36">
        <v>88</v>
      </c>
      <c r="L6" s="36">
        <v>89</v>
      </c>
      <c r="M6" s="36">
        <v>83.35</v>
      </c>
      <c r="N6" s="36">
        <v>92</v>
      </c>
      <c r="O6" s="36">
        <v>88</v>
      </c>
      <c r="P6" s="36">
        <v>90</v>
      </c>
      <c r="Q6" s="36">
        <v>99</v>
      </c>
      <c r="R6" s="36">
        <v>94</v>
      </c>
      <c r="S6" s="36">
        <v>93</v>
      </c>
      <c r="T6" s="36">
        <v>84</v>
      </c>
      <c r="U6" s="36">
        <v>87</v>
      </c>
      <c r="V6" s="36">
        <v>0</v>
      </c>
      <c r="W6" s="36">
        <v>0</v>
      </c>
      <c r="X6" s="45">
        <f>(F6*5+G6*2+H6*2+I6*3+J6*3+K6*0+L6*2+M6*2+N6*3+O6*1+P6*4+Q6*5+R6*3+S6*0+T6*2+U6*3)/40</f>
        <v>90.242499999999993</v>
      </c>
    </row>
    <row r="7" spans="1:24" x14ac:dyDescent="0.2">
      <c r="A7" s="36">
        <v>6</v>
      </c>
      <c r="B7" s="34">
        <v>2021112329</v>
      </c>
      <c r="C7" s="36" t="s">
        <v>562</v>
      </c>
      <c r="D7" s="36" t="s">
        <v>15</v>
      </c>
      <c r="E7" s="36" t="s">
        <v>546</v>
      </c>
      <c r="F7" s="36">
        <v>93</v>
      </c>
      <c r="G7" s="36">
        <v>82</v>
      </c>
      <c r="H7" s="36">
        <v>85</v>
      </c>
      <c r="I7" s="36">
        <v>83</v>
      </c>
      <c r="J7" s="36">
        <v>96</v>
      </c>
      <c r="K7" s="36">
        <v>83</v>
      </c>
      <c r="L7" s="36">
        <v>85</v>
      </c>
      <c r="M7" s="36">
        <v>85</v>
      </c>
      <c r="N7" s="36">
        <v>100</v>
      </c>
      <c r="O7" s="36">
        <v>83</v>
      </c>
      <c r="P7" s="36">
        <v>95</v>
      </c>
      <c r="Q7" s="36">
        <v>96</v>
      </c>
      <c r="R7" s="36">
        <v>90</v>
      </c>
      <c r="S7" s="36">
        <v>90</v>
      </c>
      <c r="T7" s="36">
        <v>80</v>
      </c>
      <c r="U7" s="36">
        <v>85</v>
      </c>
      <c r="V7" s="35">
        <v>0</v>
      </c>
      <c r="W7" s="35">
        <v>0</v>
      </c>
      <c r="X7" s="45">
        <f>(F7*5+G7*2+H7*2+I7*3+J7*3+K7*0+L7*2+M7*2+N7*3+O7*1+P7*4+Q7*5+R7*3+S7*0+T7*2+U7*3)/40</f>
        <v>90.1</v>
      </c>
    </row>
    <row r="8" spans="1:24" x14ac:dyDescent="0.2">
      <c r="A8" s="36">
        <v>7</v>
      </c>
      <c r="B8" s="34">
        <v>2021112319</v>
      </c>
      <c r="C8" s="36" t="s">
        <v>552</v>
      </c>
      <c r="D8" s="36" t="s">
        <v>15</v>
      </c>
      <c r="E8" s="36" t="s">
        <v>546</v>
      </c>
      <c r="F8" s="36">
        <v>99</v>
      </c>
      <c r="G8" s="36">
        <v>68</v>
      </c>
      <c r="H8" s="36">
        <v>91</v>
      </c>
      <c r="I8" s="36">
        <v>80</v>
      </c>
      <c r="J8" s="36">
        <v>91</v>
      </c>
      <c r="K8" s="36">
        <v>89</v>
      </c>
      <c r="L8" s="36">
        <v>80</v>
      </c>
      <c r="M8" s="36">
        <v>84</v>
      </c>
      <c r="N8" s="36">
        <v>98</v>
      </c>
      <c r="O8" s="36">
        <v>83</v>
      </c>
      <c r="P8" s="36">
        <v>92</v>
      </c>
      <c r="Q8" s="36">
        <v>99</v>
      </c>
      <c r="R8" s="36">
        <v>92</v>
      </c>
      <c r="S8" s="36">
        <v>81</v>
      </c>
      <c r="T8" s="36">
        <v>81</v>
      </c>
      <c r="U8" s="36">
        <v>88</v>
      </c>
      <c r="V8" s="35">
        <v>0</v>
      </c>
      <c r="W8" s="35">
        <v>0</v>
      </c>
      <c r="X8" s="45">
        <f>(F8*5+G8*2+H8*2+I8*3+J8*3+K8*0+L8*2+M8*2+N8*3+O8*1+P8*4+Q8*5+R8*3+S8*0+T8*2+U8*3)/40</f>
        <v>89.9</v>
      </c>
    </row>
    <row r="9" spans="1:24" x14ac:dyDescent="0.2">
      <c r="A9" s="36">
        <v>8</v>
      </c>
      <c r="B9" s="34">
        <v>2021112338</v>
      </c>
      <c r="C9" s="36" t="s">
        <v>571</v>
      </c>
      <c r="D9" s="36" t="s">
        <v>15</v>
      </c>
      <c r="E9" s="36" t="s">
        <v>546</v>
      </c>
      <c r="F9" s="36">
        <v>96</v>
      </c>
      <c r="G9" s="36">
        <v>72</v>
      </c>
      <c r="H9" s="36">
        <v>92</v>
      </c>
      <c r="I9" s="36">
        <v>77</v>
      </c>
      <c r="J9" s="36">
        <v>96</v>
      </c>
      <c r="K9" s="36">
        <v>89</v>
      </c>
      <c r="L9" s="36">
        <v>81</v>
      </c>
      <c r="M9" s="36">
        <v>81</v>
      </c>
      <c r="N9" s="36">
        <v>98</v>
      </c>
      <c r="O9" s="36">
        <v>82</v>
      </c>
      <c r="P9" s="36">
        <v>93</v>
      </c>
      <c r="Q9" s="36">
        <v>100</v>
      </c>
      <c r="R9" s="36">
        <v>89</v>
      </c>
      <c r="S9" s="36">
        <v>91</v>
      </c>
      <c r="T9" s="36">
        <v>75</v>
      </c>
      <c r="U9" s="36">
        <v>78</v>
      </c>
      <c r="V9" s="35">
        <v>0</v>
      </c>
      <c r="W9" s="35">
        <v>0</v>
      </c>
      <c r="X9" s="45">
        <f>(F9*5+G9*2+H9*2+I9*3+J9*3+K9*0+L9*2+M9*2+N9*3+O9*1+P9*4+Q9*5+R9*3+S9*0+T9*2+U9*3)/40</f>
        <v>88.75</v>
      </c>
    </row>
    <row r="10" spans="1:24" x14ac:dyDescent="0.2">
      <c r="A10" s="36">
        <v>9</v>
      </c>
      <c r="B10" s="37">
        <v>2021112388</v>
      </c>
      <c r="C10" s="36" t="s">
        <v>624</v>
      </c>
      <c r="D10" s="36" t="s">
        <v>15</v>
      </c>
      <c r="E10" s="36" t="s">
        <v>609</v>
      </c>
      <c r="F10" s="36">
        <v>94</v>
      </c>
      <c r="G10" s="36">
        <v>77</v>
      </c>
      <c r="H10" s="36">
        <v>88</v>
      </c>
      <c r="I10" s="36">
        <v>83</v>
      </c>
      <c r="J10" s="36">
        <v>91</v>
      </c>
      <c r="K10" s="36">
        <v>91</v>
      </c>
      <c r="L10" s="36">
        <v>87</v>
      </c>
      <c r="M10" s="36">
        <v>86.7</v>
      </c>
      <c r="N10" s="36">
        <v>93</v>
      </c>
      <c r="O10" s="36">
        <v>76</v>
      </c>
      <c r="P10" s="36">
        <v>80</v>
      </c>
      <c r="Q10" s="36">
        <v>99</v>
      </c>
      <c r="R10" s="36">
        <v>93</v>
      </c>
      <c r="S10" s="36">
        <v>90</v>
      </c>
      <c r="T10" s="36">
        <v>79</v>
      </c>
      <c r="U10" s="36">
        <v>86</v>
      </c>
      <c r="V10" s="36">
        <v>0</v>
      </c>
      <c r="W10" s="36">
        <v>0</v>
      </c>
      <c r="X10" s="45">
        <f>(F10*5+G10*2+H10*2+I10*3+J10*3+K10*0+L10*2+M10*2+N10*3+O10*1+P10*4+Q10*5+R10*3+S10*0+T10*2+U10*3)/40</f>
        <v>88.36</v>
      </c>
    </row>
    <row r="11" spans="1:24" x14ac:dyDescent="0.2">
      <c r="A11" s="36">
        <v>10</v>
      </c>
      <c r="B11" s="37">
        <v>2021112361</v>
      </c>
      <c r="C11" s="36" t="s">
        <v>596</v>
      </c>
      <c r="D11" s="36" t="s">
        <v>15</v>
      </c>
      <c r="E11" s="36" t="s">
        <v>577</v>
      </c>
      <c r="F11" s="36">
        <v>88</v>
      </c>
      <c r="G11" s="36">
        <v>66</v>
      </c>
      <c r="H11" s="36">
        <v>91</v>
      </c>
      <c r="I11" s="36">
        <v>73</v>
      </c>
      <c r="J11" s="36">
        <v>86</v>
      </c>
      <c r="K11" s="36">
        <v>88</v>
      </c>
      <c r="L11" s="36">
        <v>85</v>
      </c>
      <c r="M11" s="36">
        <v>85</v>
      </c>
      <c r="N11" s="36">
        <v>98</v>
      </c>
      <c r="O11" s="36">
        <v>76</v>
      </c>
      <c r="P11" s="36">
        <v>95</v>
      </c>
      <c r="Q11" s="36">
        <v>95</v>
      </c>
      <c r="R11" s="36">
        <v>91</v>
      </c>
      <c r="S11" s="36">
        <v>91</v>
      </c>
      <c r="T11" s="36">
        <v>88</v>
      </c>
      <c r="U11" s="36">
        <v>90</v>
      </c>
      <c r="V11" s="36">
        <v>0</v>
      </c>
      <c r="W11" s="36">
        <v>0</v>
      </c>
      <c r="X11" s="45">
        <f>(F11*5+G11*2+H11*2+I11*3+J11*3+K11*0+L11*2+M11*2+N11*3+O11*1+P11*4+Q11*5+R11*3+S11*0+T11*2+U11*3)/40</f>
        <v>87.875</v>
      </c>
    </row>
    <row r="12" spans="1:24" x14ac:dyDescent="0.2">
      <c r="A12" s="36">
        <v>11</v>
      </c>
      <c r="B12" s="37">
        <v>2021112367</v>
      </c>
      <c r="C12" s="36" t="s">
        <v>602</v>
      </c>
      <c r="D12" s="36" t="s">
        <v>15</v>
      </c>
      <c r="E12" s="36" t="s">
        <v>577</v>
      </c>
      <c r="F12" s="36">
        <v>88</v>
      </c>
      <c r="G12" s="36">
        <v>69</v>
      </c>
      <c r="H12" s="36">
        <v>96</v>
      </c>
      <c r="I12" s="36">
        <v>80</v>
      </c>
      <c r="J12" s="36">
        <v>88</v>
      </c>
      <c r="K12" s="36">
        <v>87</v>
      </c>
      <c r="L12" s="36">
        <v>89</v>
      </c>
      <c r="M12" s="36">
        <v>76</v>
      </c>
      <c r="N12" s="36">
        <v>92</v>
      </c>
      <c r="O12" s="36">
        <v>82</v>
      </c>
      <c r="P12" s="36">
        <v>83</v>
      </c>
      <c r="Q12" s="36">
        <v>92</v>
      </c>
      <c r="R12" s="36">
        <v>90</v>
      </c>
      <c r="S12" s="36">
        <v>92</v>
      </c>
      <c r="T12" s="36">
        <v>89</v>
      </c>
      <c r="U12" s="36">
        <v>92</v>
      </c>
      <c r="V12" s="36">
        <v>0</v>
      </c>
      <c r="W12" s="36">
        <v>0</v>
      </c>
      <c r="X12" s="45">
        <f>(F12*5+G12*2+H12*2+I12*3+J12*3+K12*0+L12*2+M12*2+N12*3+O12*1+P12*4+Q12*5+R12*3+S12*0+T12*2+U12*3)/40</f>
        <v>86.95</v>
      </c>
    </row>
    <row r="13" spans="1:24" x14ac:dyDescent="0.2">
      <c r="A13" s="36">
        <v>12</v>
      </c>
      <c r="B13" s="37">
        <v>2021112350</v>
      </c>
      <c r="C13" s="36" t="s">
        <v>585</v>
      </c>
      <c r="D13" s="36" t="s">
        <v>15</v>
      </c>
      <c r="E13" s="36" t="s">
        <v>577</v>
      </c>
      <c r="F13" s="36">
        <v>95</v>
      </c>
      <c r="G13" s="36">
        <v>64</v>
      </c>
      <c r="H13" s="36">
        <v>86</v>
      </c>
      <c r="I13" s="36">
        <v>80</v>
      </c>
      <c r="J13" s="36">
        <v>92</v>
      </c>
      <c r="K13" s="36">
        <v>83</v>
      </c>
      <c r="L13" s="36">
        <v>78</v>
      </c>
      <c r="M13" s="36">
        <v>86</v>
      </c>
      <c r="N13" s="36">
        <v>95</v>
      </c>
      <c r="O13" s="36">
        <v>84</v>
      </c>
      <c r="P13" s="36">
        <v>93</v>
      </c>
      <c r="Q13" s="36">
        <v>87</v>
      </c>
      <c r="R13" s="36">
        <v>93</v>
      </c>
      <c r="S13" s="36">
        <v>91</v>
      </c>
      <c r="T13" s="36">
        <v>75</v>
      </c>
      <c r="U13" s="36">
        <v>83</v>
      </c>
      <c r="V13" s="36">
        <v>0</v>
      </c>
      <c r="W13" s="36">
        <v>0</v>
      </c>
      <c r="X13" s="45">
        <f>(F13*5+G13*2+H13*2+I13*3+J13*3+K13*0+L13*2+M13*2+N13*3+O13*1+P13*4+Q13*5+R13*3+S13*0+T13*2+U13*3)/40</f>
        <v>86.825000000000003</v>
      </c>
    </row>
    <row r="14" spans="1:24" x14ac:dyDescent="0.2">
      <c r="A14" s="36">
        <v>13</v>
      </c>
      <c r="B14" s="37">
        <v>2021112419</v>
      </c>
      <c r="C14" s="36" t="s">
        <v>654</v>
      </c>
      <c r="D14" s="36" t="s">
        <v>19</v>
      </c>
      <c r="E14" s="36" t="s">
        <v>639</v>
      </c>
      <c r="F14" s="36">
        <v>90</v>
      </c>
      <c r="G14" s="36">
        <v>70</v>
      </c>
      <c r="H14" s="36">
        <v>93</v>
      </c>
      <c r="I14" s="36">
        <v>77</v>
      </c>
      <c r="J14" s="36">
        <v>88</v>
      </c>
      <c r="K14" s="36">
        <v>95</v>
      </c>
      <c r="L14" s="36">
        <v>84</v>
      </c>
      <c r="M14" s="36">
        <v>80</v>
      </c>
      <c r="N14" s="36">
        <v>82</v>
      </c>
      <c r="O14" s="36">
        <v>85</v>
      </c>
      <c r="P14" s="36">
        <v>90</v>
      </c>
      <c r="Q14" s="36">
        <v>98</v>
      </c>
      <c r="R14" s="36">
        <v>88</v>
      </c>
      <c r="S14" s="36">
        <v>92</v>
      </c>
      <c r="T14" s="36">
        <v>85</v>
      </c>
      <c r="U14" s="36">
        <v>81</v>
      </c>
      <c r="V14" s="36">
        <v>0</v>
      </c>
      <c r="W14" s="36">
        <v>0</v>
      </c>
      <c r="X14" s="45">
        <f>(F14*5+G14*2+H14*2+I14*3+J14*3+K14*0+L14*2+M14*2+N14*3+O14*1+P14*4+Q14*5+R14*3+S14*0+T14*2+U14*3)/40</f>
        <v>86.424999999999997</v>
      </c>
    </row>
    <row r="15" spans="1:24" x14ac:dyDescent="0.2">
      <c r="A15" s="36">
        <v>14</v>
      </c>
      <c r="B15" s="37">
        <v>2021112374</v>
      </c>
      <c r="C15" s="36" t="s">
        <v>610</v>
      </c>
      <c r="D15" s="36" t="s">
        <v>15</v>
      </c>
      <c r="E15" s="36" t="s">
        <v>609</v>
      </c>
      <c r="F15" s="36">
        <v>98</v>
      </c>
      <c r="G15" s="36">
        <v>77</v>
      </c>
      <c r="H15" s="36">
        <v>82</v>
      </c>
      <c r="I15" s="36">
        <v>74</v>
      </c>
      <c r="J15" s="36">
        <v>97</v>
      </c>
      <c r="K15" s="36">
        <v>85</v>
      </c>
      <c r="L15" s="36">
        <v>85</v>
      </c>
      <c r="M15" s="36">
        <v>80.790000000000006</v>
      </c>
      <c r="N15" s="36">
        <v>96</v>
      </c>
      <c r="O15" s="36">
        <v>81</v>
      </c>
      <c r="P15" s="36">
        <v>90</v>
      </c>
      <c r="Q15" s="36">
        <v>87</v>
      </c>
      <c r="R15" s="36">
        <v>78</v>
      </c>
      <c r="S15" s="36">
        <v>86</v>
      </c>
      <c r="T15" s="36">
        <v>82</v>
      </c>
      <c r="U15" s="36">
        <v>80</v>
      </c>
      <c r="V15" s="36">
        <v>0</v>
      </c>
      <c r="W15" s="36">
        <v>0</v>
      </c>
      <c r="X15" s="45">
        <f>(F15*5+G15*2+H15*2+I15*3+J15*3+K15*0+L15*2+M15*2+N15*3+O15*1+P15*4+Q15*5+R15*3+S15*0+T15*2+U15*3)/40</f>
        <v>86.364499999999992</v>
      </c>
    </row>
    <row r="16" spans="1:24" x14ac:dyDescent="0.2">
      <c r="A16" s="36">
        <v>15</v>
      </c>
      <c r="B16" s="37">
        <v>2021112369</v>
      </c>
      <c r="C16" s="36" t="s">
        <v>604</v>
      </c>
      <c r="D16" s="36" t="s">
        <v>19</v>
      </c>
      <c r="E16" s="36" t="s">
        <v>577</v>
      </c>
      <c r="F16" s="36">
        <v>89</v>
      </c>
      <c r="G16" s="36">
        <v>77</v>
      </c>
      <c r="H16" s="36">
        <v>88</v>
      </c>
      <c r="I16" s="36">
        <v>75</v>
      </c>
      <c r="J16" s="36">
        <v>89</v>
      </c>
      <c r="K16" s="36">
        <v>93</v>
      </c>
      <c r="L16" s="36">
        <v>86</v>
      </c>
      <c r="M16" s="36">
        <v>85</v>
      </c>
      <c r="N16" s="36">
        <v>84</v>
      </c>
      <c r="O16" s="36">
        <v>83</v>
      </c>
      <c r="P16" s="36">
        <v>90</v>
      </c>
      <c r="Q16" s="36">
        <v>91</v>
      </c>
      <c r="R16" s="36">
        <v>89</v>
      </c>
      <c r="S16" s="36">
        <v>93</v>
      </c>
      <c r="T16" s="36">
        <v>79</v>
      </c>
      <c r="U16" s="36">
        <v>90</v>
      </c>
      <c r="V16" s="36">
        <v>0</v>
      </c>
      <c r="W16" s="36">
        <v>0</v>
      </c>
      <c r="X16" s="45">
        <f>(F16*5+G16*2+H16*2+I16*3+J16*3+K16*0+L16*2+M16*2+N16*3+O16*1+P16*4+Q16*5+R16*3+S16*0+T16*2+U16*3)/40</f>
        <v>86.35</v>
      </c>
    </row>
    <row r="17" spans="1:24" x14ac:dyDescent="0.2">
      <c r="A17" s="36">
        <v>16</v>
      </c>
      <c r="B17" s="37">
        <v>2021112368</v>
      </c>
      <c r="C17" s="36" t="s">
        <v>603</v>
      </c>
      <c r="D17" s="36" t="s">
        <v>15</v>
      </c>
      <c r="E17" s="36" t="s">
        <v>577</v>
      </c>
      <c r="F17" s="36">
        <v>94</v>
      </c>
      <c r="G17" s="36">
        <v>67</v>
      </c>
      <c r="H17" s="36">
        <v>93</v>
      </c>
      <c r="I17" s="36">
        <v>77</v>
      </c>
      <c r="J17" s="36">
        <v>82</v>
      </c>
      <c r="K17" s="36">
        <v>84</v>
      </c>
      <c r="L17" s="36">
        <v>78</v>
      </c>
      <c r="M17" s="36">
        <v>75</v>
      </c>
      <c r="N17" s="36">
        <v>94</v>
      </c>
      <c r="O17" s="36">
        <v>77</v>
      </c>
      <c r="P17" s="36">
        <v>89</v>
      </c>
      <c r="Q17" s="36">
        <v>99</v>
      </c>
      <c r="R17" s="36">
        <v>93</v>
      </c>
      <c r="S17" s="36">
        <v>87</v>
      </c>
      <c r="T17" s="36">
        <v>75</v>
      </c>
      <c r="U17" s="36">
        <v>80</v>
      </c>
      <c r="V17" s="36">
        <v>0</v>
      </c>
      <c r="W17" s="36">
        <v>0</v>
      </c>
      <c r="X17" s="45">
        <f>(F17*5+G17*2+H17*2+I17*3+J17*3+K17*0+L17*2+M17*2+N17*3+O17*1+P17*4+Q17*5+R17*3+S17*0+T17*2+U17*3)/40</f>
        <v>86.3</v>
      </c>
    </row>
    <row r="18" spans="1:24" x14ac:dyDescent="0.2">
      <c r="A18" s="36">
        <v>17</v>
      </c>
      <c r="B18" s="34">
        <v>2021112342</v>
      </c>
      <c r="C18" s="36" t="s">
        <v>575</v>
      </c>
      <c r="D18" s="36" t="s">
        <v>15</v>
      </c>
      <c r="E18" s="36" t="s">
        <v>546</v>
      </c>
      <c r="F18" s="36">
        <v>81</v>
      </c>
      <c r="G18" s="36">
        <v>73</v>
      </c>
      <c r="H18" s="36">
        <v>87</v>
      </c>
      <c r="I18" s="36">
        <v>81</v>
      </c>
      <c r="J18" s="36">
        <v>87</v>
      </c>
      <c r="K18" s="36">
        <v>85</v>
      </c>
      <c r="L18" s="36">
        <v>86</v>
      </c>
      <c r="M18" s="36">
        <v>84</v>
      </c>
      <c r="N18" s="36">
        <v>82</v>
      </c>
      <c r="O18" s="36">
        <v>87</v>
      </c>
      <c r="P18" s="36">
        <v>90</v>
      </c>
      <c r="Q18" s="36">
        <v>97</v>
      </c>
      <c r="R18" s="36">
        <v>87</v>
      </c>
      <c r="S18" s="36">
        <v>82</v>
      </c>
      <c r="T18" s="36">
        <v>82</v>
      </c>
      <c r="U18" s="36">
        <v>83</v>
      </c>
      <c r="V18" s="36">
        <v>85</v>
      </c>
      <c r="W18" s="36">
        <v>95</v>
      </c>
      <c r="X18" s="45">
        <f>(F18*5+G18*2+H18*2+I18*3+J18*3+K18*0+L18*2+M18*2+N18*3+O18*1+P18*4+Q18*5+R18*3+S18*0+T18*2+U18*3+V18*2+W18*2)/44</f>
        <v>85.931818181818187</v>
      </c>
    </row>
    <row r="19" spans="1:24" x14ac:dyDescent="0.2">
      <c r="A19" s="36">
        <v>18</v>
      </c>
      <c r="B19" s="37">
        <v>2021112386</v>
      </c>
      <c r="C19" s="36" t="s">
        <v>622</v>
      </c>
      <c r="D19" s="36" t="s">
        <v>15</v>
      </c>
      <c r="E19" s="36" t="s">
        <v>609</v>
      </c>
      <c r="F19" s="36">
        <v>98</v>
      </c>
      <c r="G19" s="36">
        <v>68</v>
      </c>
      <c r="H19" s="36">
        <v>87</v>
      </c>
      <c r="I19" s="36">
        <v>81</v>
      </c>
      <c r="J19" s="36">
        <v>90</v>
      </c>
      <c r="K19" s="36">
        <v>93</v>
      </c>
      <c r="L19" s="36">
        <v>72</v>
      </c>
      <c r="M19" s="36">
        <v>78.56</v>
      </c>
      <c r="N19" s="36">
        <v>95</v>
      </c>
      <c r="O19" s="36">
        <v>79</v>
      </c>
      <c r="P19" s="36">
        <v>79</v>
      </c>
      <c r="Q19" s="36">
        <v>95</v>
      </c>
      <c r="R19" s="36">
        <v>88</v>
      </c>
      <c r="S19" s="36">
        <v>87</v>
      </c>
      <c r="T19" s="36">
        <v>75</v>
      </c>
      <c r="U19" s="36">
        <v>81</v>
      </c>
      <c r="V19" s="36">
        <v>0</v>
      </c>
      <c r="W19" s="36">
        <v>0</v>
      </c>
      <c r="X19" s="45">
        <f>(F19*5+G19*2+H19*2+I19*3+J19*3+K19*0+L19*2+M19*2+N19*3+O19*1+P19*4+Q19*5+R19*3+S19*0+T19*2+U19*3)/40</f>
        <v>85.652999999999992</v>
      </c>
    </row>
    <row r="20" spans="1:24" x14ac:dyDescent="0.2">
      <c r="A20" s="36">
        <v>19</v>
      </c>
      <c r="B20" s="37">
        <v>2021112355</v>
      </c>
      <c r="C20" s="36" t="s">
        <v>590</v>
      </c>
      <c r="D20" s="36" t="s">
        <v>19</v>
      </c>
      <c r="E20" s="36" t="s">
        <v>577</v>
      </c>
      <c r="F20" s="36">
        <v>87</v>
      </c>
      <c r="G20" s="36">
        <v>68</v>
      </c>
      <c r="H20" s="36">
        <v>87</v>
      </c>
      <c r="I20" s="36">
        <v>81</v>
      </c>
      <c r="J20" s="36">
        <v>86</v>
      </c>
      <c r="K20" s="36">
        <v>83</v>
      </c>
      <c r="L20" s="36">
        <v>79</v>
      </c>
      <c r="M20" s="36">
        <v>80</v>
      </c>
      <c r="N20" s="36">
        <v>97</v>
      </c>
      <c r="O20" s="36">
        <v>79</v>
      </c>
      <c r="P20" s="36">
        <v>86</v>
      </c>
      <c r="Q20" s="36">
        <v>92</v>
      </c>
      <c r="R20" s="36">
        <v>91</v>
      </c>
      <c r="S20" s="36">
        <v>93</v>
      </c>
      <c r="T20" s="36">
        <v>80</v>
      </c>
      <c r="U20" s="36">
        <v>85</v>
      </c>
      <c r="V20" s="36">
        <v>0</v>
      </c>
      <c r="W20" s="36">
        <v>0</v>
      </c>
      <c r="X20" s="45">
        <f>(F20*5+G20*2+H20*2+I20*3+J20*3+K20*0+L20*2+M20*2+N20*3+O20*1+P20*4+Q20*5+R20*3+S20*0+T20*2+U20*3)/40</f>
        <v>85.65</v>
      </c>
    </row>
    <row r="21" spans="1:24" x14ac:dyDescent="0.2">
      <c r="A21" s="36">
        <v>20</v>
      </c>
      <c r="B21" s="37">
        <v>2021112415</v>
      </c>
      <c r="C21" s="36" t="s">
        <v>651</v>
      </c>
      <c r="D21" s="36" t="s">
        <v>15</v>
      </c>
      <c r="E21" s="36" t="s">
        <v>639</v>
      </c>
      <c r="F21" s="36">
        <v>83</v>
      </c>
      <c r="G21" s="36">
        <v>67</v>
      </c>
      <c r="H21" s="36">
        <v>94</v>
      </c>
      <c r="I21" s="36">
        <v>75</v>
      </c>
      <c r="J21" s="36">
        <v>90</v>
      </c>
      <c r="K21" s="36">
        <v>88</v>
      </c>
      <c r="L21" s="36">
        <v>79</v>
      </c>
      <c r="M21" s="36">
        <v>80</v>
      </c>
      <c r="N21" s="36">
        <v>92</v>
      </c>
      <c r="O21" s="36">
        <v>85</v>
      </c>
      <c r="P21" s="36">
        <v>95</v>
      </c>
      <c r="Q21" s="36">
        <v>95</v>
      </c>
      <c r="R21" s="36">
        <v>85</v>
      </c>
      <c r="S21" s="36">
        <v>87</v>
      </c>
      <c r="T21" s="36">
        <v>79</v>
      </c>
      <c r="U21" s="36">
        <v>80</v>
      </c>
      <c r="V21" s="36">
        <v>0</v>
      </c>
      <c r="W21" s="36">
        <v>0</v>
      </c>
      <c r="X21" s="45">
        <f>(F21*5+G21*2+H21*2+I21*3+J21*3+K21*0+L21*2+M21*2+N21*3+O21*1+P21*4+Q21*5+R21*3+S21*0+T21*2+U21*3)/40</f>
        <v>85.474999999999994</v>
      </c>
    </row>
    <row r="22" spans="1:24" x14ac:dyDescent="0.2">
      <c r="A22" s="36">
        <v>21</v>
      </c>
      <c r="B22" s="37">
        <v>2021112360</v>
      </c>
      <c r="C22" s="36" t="s">
        <v>595</v>
      </c>
      <c r="D22" s="36" t="s">
        <v>15</v>
      </c>
      <c r="E22" s="36" t="s">
        <v>577</v>
      </c>
      <c r="F22" s="36">
        <v>87</v>
      </c>
      <c r="G22" s="36">
        <v>71</v>
      </c>
      <c r="H22" s="36">
        <v>84</v>
      </c>
      <c r="I22" s="36">
        <v>80</v>
      </c>
      <c r="J22" s="36">
        <v>92</v>
      </c>
      <c r="K22" s="36">
        <v>91</v>
      </c>
      <c r="L22" s="36">
        <v>75</v>
      </c>
      <c r="M22" s="36">
        <v>81</v>
      </c>
      <c r="N22" s="36">
        <v>97</v>
      </c>
      <c r="O22" s="36">
        <v>82</v>
      </c>
      <c r="P22" s="36">
        <v>87</v>
      </c>
      <c r="Q22" s="36">
        <v>90</v>
      </c>
      <c r="R22" s="36">
        <v>78</v>
      </c>
      <c r="S22" s="36">
        <v>91</v>
      </c>
      <c r="T22" s="36">
        <v>74</v>
      </c>
      <c r="U22" s="36">
        <v>80</v>
      </c>
      <c r="V22" s="36">
        <v>0</v>
      </c>
      <c r="W22" s="36">
        <v>0</v>
      </c>
      <c r="X22" s="45">
        <f>(F22*5+G22*2+H22*2+I22*3+J22*3+K22*0+L22*2+M22*2+N22*3+O22*1+P22*4+Q22*5+R22*3+S22*0+T22*2+U22*3)/40</f>
        <v>84.15</v>
      </c>
    </row>
    <row r="23" spans="1:24" x14ac:dyDescent="0.2">
      <c r="A23" s="36">
        <v>22</v>
      </c>
      <c r="B23" s="34">
        <v>2021112314</v>
      </c>
      <c r="C23" s="36" t="s">
        <v>547</v>
      </c>
      <c r="D23" s="36" t="s">
        <v>15</v>
      </c>
      <c r="E23" s="36" t="s">
        <v>546</v>
      </c>
      <c r="F23" s="36">
        <v>80</v>
      </c>
      <c r="G23" s="36">
        <v>68</v>
      </c>
      <c r="H23" s="36">
        <v>95</v>
      </c>
      <c r="I23" s="36">
        <v>82</v>
      </c>
      <c r="J23" s="36">
        <v>90</v>
      </c>
      <c r="K23" s="36">
        <v>83</v>
      </c>
      <c r="L23" s="36">
        <v>62</v>
      </c>
      <c r="M23" s="36">
        <v>85</v>
      </c>
      <c r="N23" s="36">
        <v>92</v>
      </c>
      <c r="O23" s="36">
        <v>90</v>
      </c>
      <c r="P23" s="36">
        <v>94</v>
      </c>
      <c r="Q23" s="36">
        <v>88</v>
      </c>
      <c r="R23" s="36">
        <v>77</v>
      </c>
      <c r="S23" s="36">
        <v>89</v>
      </c>
      <c r="T23" s="36">
        <v>66</v>
      </c>
      <c r="U23" s="36">
        <v>85</v>
      </c>
      <c r="V23" s="35">
        <v>96</v>
      </c>
      <c r="W23" s="35">
        <v>0</v>
      </c>
      <c r="X23" s="45">
        <f>(F23*5+G23*2+H23*2+I23*3+J23*3+K23*0+L23*2+M23*2+N23*3+O23*1+P23*4+Q23*5+R23*3+S23*0+T23*2+U23*3+V23*2)/42</f>
        <v>84</v>
      </c>
    </row>
    <row r="24" spans="1:24" x14ac:dyDescent="0.2">
      <c r="A24" s="36">
        <v>23</v>
      </c>
      <c r="B24" s="37">
        <v>2021112389</v>
      </c>
      <c r="C24" s="36" t="s">
        <v>625</v>
      </c>
      <c r="D24" s="36" t="s">
        <v>15</v>
      </c>
      <c r="E24" s="36" t="s">
        <v>609</v>
      </c>
      <c r="F24" s="36">
        <v>91</v>
      </c>
      <c r="G24" s="36">
        <v>72</v>
      </c>
      <c r="H24" s="36">
        <v>84</v>
      </c>
      <c r="I24" s="36">
        <v>81</v>
      </c>
      <c r="J24" s="36">
        <v>86</v>
      </c>
      <c r="K24" s="36">
        <v>90</v>
      </c>
      <c r="L24" s="36">
        <v>88</v>
      </c>
      <c r="M24" s="36">
        <v>81.95</v>
      </c>
      <c r="N24" s="36">
        <v>93</v>
      </c>
      <c r="O24" s="36">
        <v>79</v>
      </c>
      <c r="P24" s="36">
        <v>80</v>
      </c>
      <c r="Q24" s="36">
        <v>81</v>
      </c>
      <c r="R24" s="36">
        <v>87</v>
      </c>
      <c r="S24" s="36">
        <v>92</v>
      </c>
      <c r="T24" s="36">
        <v>82</v>
      </c>
      <c r="U24" s="36">
        <v>80</v>
      </c>
      <c r="V24" s="36">
        <v>0</v>
      </c>
      <c r="W24" s="36">
        <v>0</v>
      </c>
      <c r="X24" s="45">
        <f>(F24*5+G24*2+H24*2+I24*3+J24*3+K24*0+L24*2+M24*2+N24*3+O24*1+P24*4+Q24*5+R24*3+S24*0+T24*2+U24*3)/40</f>
        <v>83.897500000000008</v>
      </c>
    </row>
    <row r="25" spans="1:24" x14ac:dyDescent="0.2">
      <c r="A25" s="36">
        <v>24</v>
      </c>
      <c r="B25" s="34">
        <v>2021112317</v>
      </c>
      <c r="C25" s="36" t="s">
        <v>550</v>
      </c>
      <c r="D25" s="36" t="s">
        <v>19</v>
      </c>
      <c r="E25" s="36" t="s">
        <v>546</v>
      </c>
      <c r="F25" s="36">
        <v>82</v>
      </c>
      <c r="G25" s="36">
        <v>78</v>
      </c>
      <c r="H25" s="36">
        <v>91</v>
      </c>
      <c r="I25" s="36">
        <v>81</v>
      </c>
      <c r="J25" s="36">
        <v>88</v>
      </c>
      <c r="K25" s="36">
        <v>86</v>
      </c>
      <c r="L25" s="36">
        <v>78</v>
      </c>
      <c r="M25" s="36">
        <v>87</v>
      </c>
      <c r="N25" s="36">
        <v>90</v>
      </c>
      <c r="O25" s="36">
        <v>86</v>
      </c>
      <c r="P25" s="36">
        <v>82</v>
      </c>
      <c r="Q25" s="36">
        <v>85</v>
      </c>
      <c r="R25" s="36">
        <v>87</v>
      </c>
      <c r="S25" s="36">
        <v>86</v>
      </c>
      <c r="T25" s="36">
        <v>71</v>
      </c>
      <c r="U25" s="36">
        <v>83</v>
      </c>
      <c r="V25" s="35">
        <v>0</v>
      </c>
      <c r="W25" s="35">
        <v>0</v>
      </c>
      <c r="X25" s="45">
        <f>(F25*5+G25*2+H25*2+I25*3+J25*3+K25*0+L25*2+M25*2+N25*3+O25*1+P25*4+Q25*5+R25*3+S25*0+T25*2+U25*3)/40</f>
        <v>83.65</v>
      </c>
    </row>
    <row r="26" spans="1:24" x14ac:dyDescent="0.2">
      <c r="A26" s="36">
        <v>25</v>
      </c>
      <c r="B26" s="34">
        <v>2021112325</v>
      </c>
      <c r="C26" s="36" t="s">
        <v>558</v>
      </c>
      <c r="D26" s="36" t="s">
        <v>19</v>
      </c>
      <c r="E26" s="36" t="s">
        <v>546</v>
      </c>
      <c r="F26" s="36">
        <v>82</v>
      </c>
      <c r="G26" s="36">
        <v>72</v>
      </c>
      <c r="H26" s="36">
        <v>94</v>
      </c>
      <c r="I26" s="36">
        <v>82</v>
      </c>
      <c r="J26" s="36">
        <v>85</v>
      </c>
      <c r="K26" s="36">
        <v>92</v>
      </c>
      <c r="L26" s="36">
        <v>78</v>
      </c>
      <c r="M26" s="36">
        <v>85</v>
      </c>
      <c r="N26" s="36">
        <v>87</v>
      </c>
      <c r="O26" s="36">
        <v>83</v>
      </c>
      <c r="P26" s="36">
        <v>89</v>
      </c>
      <c r="Q26" s="36">
        <v>83</v>
      </c>
      <c r="R26" s="36">
        <v>79</v>
      </c>
      <c r="S26" s="36">
        <v>87</v>
      </c>
      <c r="T26" s="36">
        <v>83</v>
      </c>
      <c r="U26" s="36">
        <v>84</v>
      </c>
      <c r="V26" s="35">
        <v>0</v>
      </c>
      <c r="W26" s="35">
        <v>0</v>
      </c>
      <c r="X26" s="45">
        <f>(F26*5+G26*2+H26*2+I26*3+J26*3+K26*0+L26*2+M26*2+N26*3+O26*1+P26*4+Q26*5+R26*3+S26*0+T26*2+U26*3)/40</f>
        <v>83.474999999999994</v>
      </c>
    </row>
    <row r="27" spans="1:24" x14ac:dyDescent="0.2">
      <c r="A27" s="36">
        <v>26</v>
      </c>
      <c r="B27" s="37">
        <v>2021112392</v>
      </c>
      <c r="C27" s="36" t="s">
        <v>628</v>
      </c>
      <c r="D27" s="36" t="s">
        <v>15</v>
      </c>
      <c r="E27" s="36" t="s">
        <v>609</v>
      </c>
      <c r="F27" s="36">
        <v>89</v>
      </c>
      <c r="G27" s="36">
        <v>66</v>
      </c>
      <c r="H27" s="36">
        <v>90</v>
      </c>
      <c r="I27" s="36">
        <v>73</v>
      </c>
      <c r="J27" s="36">
        <v>92</v>
      </c>
      <c r="K27" s="36">
        <v>86</v>
      </c>
      <c r="L27" s="36">
        <v>84</v>
      </c>
      <c r="M27" s="36">
        <v>79.25</v>
      </c>
      <c r="N27" s="36">
        <v>95</v>
      </c>
      <c r="O27" s="36">
        <v>75</v>
      </c>
      <c r="P27" s="36">
        <v>82</v>
      </c>
      <c r="Q27" s="36">
        <v>90</v>
      </c>
      <c r="R27" s="36">
        <v>83</v>
      </c>
      <c r="S27" s="36">
        <v>89</v>
      </c>
      <c r="T27" s="36">
        <v>78</v>
      </c>
      <c r="U27" s="36">
        <v>77</v>
      </c>
      <c r="V27" s="36">
        <v>91</v>
      </c>
      <c r="W27" s="36">
        <v>67</v>
      </c>
      <c r="X27" s="45">
        <f>(F27*5+G27*2+H27*2+I27*3+J27*3+K27*0+L27*2+M27*2+N27*3+O27*1+P27*4+Q27*5+R27*3+S27*0+T27*2+U27*3+V27*2+W27*2)/44</f>
        <v>83.375</v>
      </c>
    </row>
    <row r="28" spans="1:24" x14ac:dyDescent="0.2">
      <c r="A28" s="36">
        <v>27</v>
      </c>
      <c r="B28" s="37">
        <v>2021112349</v>
      </c>
      <c r="C28" s="36" t="s">
        <v>584</v>
      </c>
      <c r="D28" s="36" t="s">
        <v>19</v>
      </c>
      <c r="E28" s="36" t="s">
        <v>577</v>
      </c>
      <c r="F28" s="36">
        <v>88</v>
      </c>
      <c r="G28" s="36">
        <v>60</v>
      </c>
      <c r="H28" s="36">
        <v>95</v>
      </c>
      <c r="I28" s="36">
        <v>84</v>
      </c>
      <c r="J28" s="36">
        <v>84</v>
      </c>
      <c r="K28" s="36">
        <v>87</v>
      </c>
      <c r="L28" s="36">
        <v>82</v>
      </c>
      <c r="M28" s="36">
        <v>77</v>
      </c>
      <c r="N28" s="36">
        <v>86</v>
      </c>
      <c r="O28" s="36">
        <v>85</v>
      </c>
      <c r="P28" s="36">
        <v>81</v>
      </c>
      <c r="Q28" s="36">
        <v>90</v>
      </c>
      <c r="R28" s="36">
        <v>81</v>
      </c>
      <c r="S28" s="36">
        <v>90</v>
      </c>
      <c r="T28" s="36">
        <v>78</v>
      </c>
      <c r="U28" s="36">
        <v>82</v>
      </c>
      <c r="V28" s="36">
        <v>0</v>
      </c>
      <c r="W28" s="36">
        <v>0</v>
      </c>
      <c r="X28" s="45">
        <f>(F28*5+G28*2+H28*2+I28*3+J28*3+K28*0+L28*2+M28*2+N28*3+O28*1+P28*4+Q28*5+R28*3+S28*0+T28*2+U28*3)/40</f>
        <v>83.35</v>
      </c>
    </row>
    <row r="29" spans="1:24" x14ac:dyDescent="0.2">
      <c r="A29" s="36">
        <v>28</v>
      </c>
      <c r="B29" s="37">
        <v>2021112373</v>
      </c>
      <c r="C29" s="36" t="s">
        <v>608</v>
      </c>
      <c r="D29" s="36" t="s">
        <v>15</v>
      </c>
      <c r="E29" s="36" t="s">
        <v>609</v>
      </c>
      <c r="F29" s="36">
        <v>88</v>
      </c>
      <c r="G29" s="36">
        <v>75</v>
      </c>
      <c r="H29" s="36">
        <v>94</v>
      </c>
      <c r="I29" s="36">
        <v>79</v>
      </c>
      <c r="J29" s="36">
        <v>95</v>
      </c>
      <c r="K29" s="36">
        <v>88</v>
      </c>
      <c r="L29" s="36">
        <v>86</v>
      </c>
      <c r="M29" s="36">
        <v>83.37</v>
      </c>
      <c r="N29" s="36">
        <v>83</v>
      </c>
      <c r="O29" s="36">
        <v>79</v>
      </c>
      <c r="P29" s="36">
        <v>82</v>
      </c>
      <c r="Q29" s="36">
        <v>83</v>
      </c>
      <c r="R29" s="36">
        <v>66</v>
      </c>
      <c r="S29" s="36">
        <v>86</v>
      </c>
      <c r="T29" s="36">
        <v>86</v>
      </c>
      <c r="U29" s="36">
        <v>82</v>
      </c>
      <c r="V29" s="36">
        <v>0</v>
      </c>
      <c r="W29" s="36">
        <v>0</v>
      </c>
      <c r="X29" s="45">
        <f>(F29*5+G29*2+H29*2+I29*3+J29*3+K29*0+L29*2+M29*2+N29*3+O29*1+P29*4+Q29*5+R29*3+S29*0+T29*2+U29*3)/40</f>
        <v>83.143499999999989</v>
      </c>
    </row>
    <row r="30" spans="1:24" x14ac:dyDescent="0.2">
      <c r="A30" s="36">
        <v>29</v>
      </c>
      <c r="B30" s="37">
        <v>2021112422</v>
      </c>
      <c r="C30" s="36" t="s">
        <v>657</v>
      </c>
      <c r="D30" s="36" t="s">
        <v>15</v>
      </c>
      <c r="E30" s="36" t="s">
        <v>639</v>
      </c>
      <c r="F30" s="36">
        <v>88</v>
      </c>
      <c r="G30" s="36">
        <v>67</v>
      </c>
      <c r="H30" s="36">
        <v>85</v>
      </c>
      <c r="I30" s="36">
        <v>78</v>
      </c>
      <c r="J30" s="36">
        <v>92</v>
      </c>
      <c r="K30" s="36">
        <v>92</v>
      </c>
      <c r="L30" s="36">
        <v>77</v>
      </c>
      <c r="M30" s="36">
        <v>80</v>
      </c>
      <c r="N30" s="36">
        <v>84</v>
      </c>
      <c r="O30" s="36">
        <v>85</v>
      </c>
      <c r="P30" s="36">
        <v>88</v>
      </c>
      <c r="Q30" s="36">
        <v>84</v>
      </c>
      <c r="R30" s="36">
        <v>83</v>
      </c>
      <c r="S30" s="36">
        <v>93</v>
      </c>
      <c r="T30" s="36">
        <v>75</v>
      </c>
      <c r="U30" s="36">
        <v>82</v>
      </c>
      <c r="V30" s="36">
        <v>0</v>
      </c>
      <c r="W30" s="36">
        <v>0</v>
      </c>
      <c r="X30" s="45">
        <f>(F30*5+G30*2+H30*2+I30*3+J30*3+K30*0+L30*2+M30*2+N30*3+O30*1+P30*4+Q30*5+R30*3+S30*0+T30*2+U30*3)/40</f>
        <v>83.05</v>
      </c>
    </row>
    <row r="31" spans="1:24" x14ac:dyDescent="0.2">
      <c r="A31" s="36">
        <v>30</v>
      </c>
      <c r="B31" s="37">
        <v>2021112412</v>
      </c>
      <c r="C31" s="36" t="s">
        <v>648</v>
      </c>
      <c r="D31" s="36" t="s">
        <v>15</v>
      </c>
      <c r="E31" s="36" t="s">
        <v>639</v>
      </c>
      <c r="F31" s="36">
        <v>80</v>
      </c>
      <c r="G31" s="36">
        <v>66</v>
      </c>
      <c r="H31" s="36">
        <v>86</v>
      </c>
      <c r="I31" s="36">
        <v>87</v>
      </c>
      <c r="J31" s="36">
        <v>83</v>
      </c>
      <c r="K31" s="36">
        <v>95</v>
      </c>
      <c r="L31" s="36">
        <v>86</v>
      </c>
      <c r="M31" s="36">
        <v>84</v>
      </c>
      <c r="N31" s="36">
        <v>94</v>
      </c>
      <c r="O31" s="36">
        <v>86</v>
      </c>
      <c r="P31" s="36">
        <v>82</v>
      </c>
      <c r="Q31" s="36">
        <v>87</v>
      </c>
      <c r="R31" s="36">
        <v>75</v>
      </c>
      <c r="S31" s="36">
        <v>93</v>
      </c>
      <c r="T31" s="36">
        <v>77</v>
      </c>
      <c r="U31" s="36">
        <v>83</v>
      </c>
      <c r="V31" s="36">
        <v>0</v>
      </c>
      <c r="W31" s="36">
        <v>0</v>
      </c>
      <c r="X31" s="45">
        <f>(F31*5+G31*2+H31*2+I31*3+J31*3+K31*0+L31*2+M31*2+N31*3+O31*1+P31*4+Q31*5+R31*3+S31*0+T31*2+U31*3)/40</f>
        <v>82.825000000000003</v>
      </c>
    </row>
    <row r="32" spans="1:24" x14ac:dyDescent="0.2">
      <c r="A32" s="36">
        <v>31</v>
      </c>
      <c r="B32" s="37">
        <v>2021112429</v>
      </c>
      <c r="C32" s="36" t="s">
        <v>664</v>
      </c>
      <c r="D32" s="36" t="s">
        <v>15</v>
      </c>
      <c r="E32" s="36" t="s">
        <v>639</v>
      </c>
      <c r="F32" s="36">
        <v>80</v>
      </c>
      <c r="G32" s="36">
        <v>60</v>
      </c>
      <c r="H32" s="36">
        <v>94</v>
      </c>
      <c r="I32" s="36">
        <v>78</v>
      </c>
      <c r="J32" s="36">
        <v>90</v>
      </c>
      <c r="K32" s="36">
        <v>84</v>
      </c>
      <c r="L32" s="36">
        <v>80</v>
      </c>
      <c r="M32" s="36">
        <v>85</v>
      </c>
      <c r="N32" s="36">
        <v>98</v>
      </c>
      <c r="O32" s="36">
        <v>78</v>
      </c>
      <c r="P32" s="36">
        <v>79</v>
      </c>
      <c r="Q32" s="36">
        <v>97</v>
      </c>
      <c r="R32" s="36">
        <v>63</v>
      </c>
      <c r="S32" s="36">
        <v>88</v>
      </c>
      <c r="T32" s="36">
        <v>76</v>
      </c>
      <c r="U32" s="36">
        <v>83</v>
      </c>
      <c r="V32" s="36">
        <v>0</v>
      </c>
      <c r="W32" s="36">
        <v>0</v>
      </c>
      <c r="X32" s="45">
        <f>(F32*5+G32*2+H32*2+I32*3+J32*3+K32*0+L32*2+M32*2+N32*3+O32*1+P32*4+Q32*5+R32*3+S32*0+T32*2+U32*3)/40</f>
        <v>82.625</v>
      </c>
    </row>
    <row r="33" spans="1:24" x14ac:dyDescent="0.2">
      <c r="A33" s="36">
        <v>32</v>
      </c>
      <c r="B33" s="37">
        <v>2021112362</v>
      </c>
      <c r="C33" s="36" t="s">
        <v>597</v>
      </c>
      <c r="D33" s="36" t="s">
        <v>15</v>
      </c>
      <c r="E33" s="36" t="s">
        <v>577</v>
      </c>
      <c r="F33" s="36">
        <v>87</v>
      </c>
      <c r="G33" s="36">
        <v>68</v>
      </c>
      <c r="H33" s="36">
        <v>93</v>
      </c>
      <c r="I33" s="36">
        <v>83</v>
      </c>
      <c r="J33" s="36">
        <v>90</v>
      </c>
      <c r="K33" s="36">
        <v>93</v>
      </c>
      <c r="L33" s="36">
        <v>83</v>
      </c>
      <c r="M33" s="36">
        <v>79</v>
      </c>
      <c r="N33" s="36">
        <v>95</v>
      </c>
      <c r="O33" s="36">
        <v>80</v>
      </c>
      <c r="P33" s="36">
        <v>62</v>
      </c>
      <c r="Q33" s="36">
        <v>93</v>
      </c>
      <c r="R33" s="36">
        <v>76</v>
      </c>
      <c r="S33" s="36">
        <v>88</v>
      </c>
      <c r="T33" s="36">
        <v>79</v>
      </c>
      <c r="U33" s="36">
        <v>80</v>
      </c>
      <c r="V33" s="36">
        <v>0</v>
      </c>
      <c r="W33" s="36">
        <v>0</v>
      </c>
      <c r="X33" s="45">
        <f>(F33*5+G33*2+H33*2+I33*3+J33*3+K33*0+L33*2+M33*2+N33*3+O33*1+P33*4+Q33*5+R33*3+S33*0+T33*2+U33*3)/40</f>
        <v>82.6</v>
      </c>
    </row>
    <row r="34" spans="1:24" x14ac:dyDescent="0.2">
      <c r="A34" s="36">
        <v>33</v>
      </c>
      <c r="B34" s="37">
        <v>2021112421</v>
      </c>
      <c r="C34" s="36" t="s">
        <v>656</v>
      </c>
      <c r="D34" s="36" t="s">
        <v>15</v>
      </c>
      <c r="E34" s="36" t="s">
        <v>639</v>
      </c>
      <c r="F34" s="36">
        <v>91</v>
      </c>
      <c r="G34" s="36">
        <v>73</v>
      </c>
      <c r="H34" s="36">
        <v>85</v>
      </c>
      <c r="I34" s="36">
        <v>78</v>
      </c>
      <c r="J34" s="36">
        <v>82</v>
      </c>
      <c r="K34" s="36">
        <v>83</v>
      </c>
      <c r="L34" s="36">
        <v>75</v>
      </c>
      <c r="M34" s="36">
        <v>89</v>
      </c>
      <c r="N34" s="36">
        <v>83</v>
      </c>
      <c r="O34" s="36">
        <v>84</v>
      </c>
      <c r="P34" s="36">
        <v>81</v>
      </c>
      <c r="Q34" s="36">
        <v>88</v>
      </c>
      <c r="R34" s="36">
        <v>72</v>
      </c>
      <c r="S34" s="36">
        <v>88</v>
      </c>
      <c r="T34" s="36">
        <v>74</v>
      </c>
      <c r="U34" s="36">
        <v>80</v>
      </c>
      <c r="V34" s="36">
        <v>91</v>
      </c>
      <c r="W34" s="36">
        <v>83</v>
      </c>
      <c r="X34" s="45">
        <f>(F34*5+G34*2+H34*2+I34*3+J34*3+K34*0+L34*2+M34*2+N34*3+O34*1+P34*4+Q34*5+R34*3+S34*0+T34*2+U34*3+V34*2+W34*2)/44</f>
        <v>82.454545454545453</v>
      </c>
    </row>
    <row r="35" spans="1:24" x14ac:dyDescent="0.2">
      <c r="A35" s="36">
        <v>34</v>
      </c>
      <c r="B35" s="37">
        <v>2021112357</v>
      </c>
      <c r="C35" s="36" t="s">
        <v>592</v>
      </c>
      <c r="D35" s="36" t="s">
        <v>15</v>
      </c>
      <c r="E35" s="36" t="s">
        <v>577</v>
      </c>
      <c r="F35" s="36">
        <v>89</v>
      </c>
      <c r="G35" s="36">
        <v>68</v>
      </c>
      <c r="H35" s="36">
        <v>87</v>
      </c>
      <c r="I35" s="36">
        <v>82</v>
      </c>
      <c r="J35" s="36">
        <v>88</v>
      </c>
      <c r="K35" s="36">
        <v>88</v>
      </c>
      <c r="L35" s="36">
        <v>85</v>
      </c>
      <c r="M35" s="36">
        <v>81</v>
      </c>
      <c r="N35" s="36">
        <v>83</v>
      </c>
      <c r="O35" s="36">
        <v>76</v>
      </c>
      <c r="P35" s="36">
        <v>88</v>
      </c>
      <c r="Q35" s="36">
        <v>74</v>
      </c>
      <c r="R35" s="36">
        <v>83</v>
      </c>
      <c r="S35" s="36">
        <v>81</v>
      </c>
      <c r="T35" s="36">
        <v>76</v>
      </c>
      <c r="U35" s="36">
        <v>80</v>
      </c>
      <c r="V35" s="36">
        <v>0</v>
      </c>
      <c r="W35" s="36">
        <v>0</v>
      </c>
      <c r="X35" s="45">
        <f>(F35*5+G35*2+H35*2+I35*3+J35*3+K35*0+L35*2+M35*2+N35*3+O35*1+P35*4+Q35*5+R35*3+S35*0+T35*2+U35*3)/40</f>
        <v>82.125</v>
      </c>
    </row>
    <row r="36" spans="1:24" x14ac:dyDescent="0.2">
      <c r="A36" s="36">
        <v>35</v>
      </c>
      <c r="B36" s="37">
        <v>2021112372</v>
      </c>
      <c r="C36" s="36" t="s">
        <v>607</v>
      </c>
      <c r="D36" s="36" t="s">
        <v>15</v>
      </c>
      <c r="E36" s="36" t="s">
        <v>577</v>
      </c>
      <c r="F36" s="36">
        <v>86</v>
      </c>
      <c r="G36" s="36">
        <v>60</v>
      </c>
      <c r="H36" s="36">
        <v>86</v>
      </c>
      <c r="I36" s="36">
        <v>77</v>
      </c>
      <c r="J36" s="36">
        <v>91</v>
      </c>
      <c r="K36" s="36">
        <v>91</v>
      </c>
      <c r="L36" s="36">
        <v>70</v>
      </c>
      <c r="M36" s="36">
        <v>75</v>
      </c>
      <c r="N36" s="36">
        <v>88</v>
      </c>
      <c r="O36" s="36">
        <v>78</v>
      </c>
      <c r="P36" s="36">
        <v>70</v>
      </c>
      <c r="Q36" s="36">
        <v>90</v>
      </c>
      <c r="R36" s="36">
        <v>81</v>
      </c>
      <c r="S36" s="36">
        <v>90</v>
      </c>
      <c r="T36" s="36">
        <v>82</v>
      </c>
      <c r="U36" s="36">
        <v>85</v>
      </c>
      <c r="V36" s="36">
        <v>83</v>
      </c>
      <c r="W36" s="36">
        <v>95</v>
      </c>
      <c r="X36" s="45">
        <f>(F36*5+G36*2+H36*2+I36*3+J36*3+K36*0+L36*2+M36*2+N36*3+O36*1+P36*4+Q36*5+R36*3+S36*0+T36*2+U36*3+V36*2+W36*2)/44</f>
        <v>81.954545454545453</v>
      </c>
    </row>
    <row r="37" spans="1:24" x14ac:dyDescent="0.2">
      <c r="A37" s="36">
        <v>36</v>
      </c>
      <c r="B37" s="37">
        <v>2021112348</v>
      </c>
      <c r="C37" s="36" t="s">
        <v>583</v>
      </c>
      <c r="D37" s="36" t="s">
        <v>15</v>
      </c>
      <c r="E37" s="36" t="s">
        <v>577</v>
      </c>
      <c r="F37" s="36">
        <v>93</v>
      </c>
      <c r="G37" s="36">
        <v>60</v>
      </c>
      <c r="H37" s="36">
        <v>85</v>
      </c>
      <c r="I37" s="36">
        <v>80</v>
      </c>
      <c r="J37" s="36">
        <v>91</v>
      </c>
      <c r="K37" s="36">
        <v>89</v>
      </c>
      <c r="L37" s="36">
        <v>84</v>
      </c>
      <c r="M37" s="36">
        <v>76</v>
      </c>
      <c r="N37" s="36">
        <v>86</v>
      </c>
      <c r="O37" s="36">
        <v>76</v>
      </c>
      <c r="P37" s="36">
        <v>74</v>
      </c>
      <c r="Q37" s="36">
        <v>87</v>
      </c>
      <c r="R37" s="36">
        <v>63</v>
      </c>
      <c r="S37" s="36">
        <v>94</v>
      </c>
      <c r="T37" s="36">
        <v>83</v>
      </c>
      <c r="U37" s="36">
        <v>82</v>
      </c>
      <c r="V37" s="36">
        <v>0</v>
      </c>
      <c r="W37" s="36">
        <v>0</v>
      </c>
      <c r="X37" s="45">
        <f>(F37*5+G37*2+H37*2+I37*3+J37*3+K37*0+L37*2+M37*2+N37*3+O37*1+P37*4+Q37*5+R37*3+S37*0+T37*2+U37*3)/40</f>
        <v>81.349999999999994</v>
      </c>
    </row>
    <row r="38" spans="1:24" x14ac:dyDescent="0.2">
      <c r="A38" s="36">
        <v>37</v>
      </c>
      <c r="B38" s="34">
        <v>2021112324</v>
      </c>
      <c r="C38" s="36" t="s">
        <v>557</v>
      </c>
      <c r="D38" s="36" t="s">
        <v>15</v>
      </c>
      <c r="E38" s="36" t="s">
        <v>546</v>
      </c>
      <c r="F38" s="36">
        <v>87</v>
      </c>
      <c r="G38" s="36">
        <v>60</v>
      </c>
      <c r="H38" s="36">
        <v>90</v>
      </c>
      <c r="I38" s="36">
        <v>83</v>
      </c>
      <c r="J38" s="36">
        <v>91</v>
      </c>
      <c r="K38" s="36">
        <v>85</v>
      </c>
      <c r="L38" s="36">
        <v>84</v>
      </c>
      <c r="M38" s="36">
        <v>81</v>
      </c>
      <c r="N38" s="36">
        <v>87</v>
      </c>
      <c r="O38" s="36">
        <v>79</v>
      </c>
      <c r="P38" s="36">
        <v>81</v>
      </c>
      <c r="Q38" s="36">
        <v>81</v>
      </c>
      <c r="R38" s="36">
        <v>65</v>
      </c>
      <c r="S38" s="36">
        <v>90</v>
      </c>
      <c r="T38" s="36">
        <v>77</v>
      </c>
      <c r="U38" s="36">
        <v>82</v>
      </c>
      <c r="V38" s="35">
        <v>0</v>
      </c>
      <c r="W38" s="35">
        <v>0</v>
      </c>
      <c r="X38" s="45">
        <f>(F38*5+G38*2+H38*2+I38*3+J38*3+K38*0+L38*2+M38*2+N38*3+O38*1+P38*4+Q38*5+R38*3+S38*0+T38*2+U38*3)/40</f>
        <v>81.275000000000006</v>
      </c>
    </row>
    <row r="39" spans="1:24" x14ac:dyDescent="0.2">
      <c r="A39" s="36">
        <v>38</v>
      </c>
      <c r="B39" s="37">
        <v>2021112384</v>
      </c>
      <c r="C39" s="36" t="s">
        <v>620</v>
      </c>
      <c r="D39" s="36" t="s">
        <v>15</v>
      </c>
      <c r="E39" s="36" t="s">
        <v>609</v>
      </c>
      <c r="F39" s="36">
        <v>87</v>
      </c>
      <c r="G39" s="36">
        <v>64</v>
      </c>
      <c r="H39" s="36">
        <v>85</v>
      </c>
      <c r="I39" s="36">
        <v>80</v>
      </c>
      <c r="J39" s="36">
        <v>92</v>
      </c>
      <c r="K39" s="36">
        <v>86</v>
      </c>
      <c r="L39" s="36">
        <v>79</v>
      </c>
      <c r="M39" s="36">
        <v>82.66</v>
      </c>
      <c r="N39" s="36">
        <v>85</v>
      </c>
      <c r="O39" s="36">
        <v>80</v>
      </c>
      <c r="P39" s="36">
        <v>70</v>
      </c>
      <c r="Q39" s="36">
        <v>83</v>
      </c>
      <c r="R39" s="36">
        <v>84</v>
      </c>
      <c r="S39" s="36">
        <v>88</v>
      </c>
      <c r="T39" s="36">
        <v>78</v>
      </c>
      <c r="U39" s="36">
        <v>80</v>
      </c>
      <c r="V39" s="36">
        <v>0</v>
      </c>
      <c r="W39" s="36">
        <v>0</v>
      </c>
      <c r="X39" s="45">
        <f>(F39*5+G39*2+H39*2+I39*3+J39*3+K39*0+L39*2+M39*2+N39*3+O39*1+P39*4+Q39*5+R39*3+S39*0+T39*2+U39*3)/40</f>
        <v>81.257999999999996</v>
      </c>
    </row>
    <row r="40" spans="1:24" x14ac:dyDescent="0.2">
      <c r="A40" s="36">
        <v>39</v>
      </c>
      <c r="B40" s="37">
        <v>2021112375</v>
      </c>
      <c r="C40" s="36" t="s">
        <v>611</v>
      </c>
      <c r="D40" s="36" t="s">
        <v>15</v>
      </c>
      <c r="E40" s="36" t="s">
        <v>609</v>
      </c>
      <c r="F40" s="36">
        <v>85</v>
      </c>
      <c r="G40" s="36">
        <v>74</v>
      </c>
      <c r="H40" s="36">
        <v>86</v>
      </c>
      <c r="I40" s="36">
        <v>79</v>
      </c>
      <c r="J40" s="36">
        <v>85</v>
      </c>
      <c r="K40" s="36">
        <v>88</v>
      </c>
      <c r="L40" s="36">
        <v>79</v>
      </c>
      <c r="M40" s="36">
        <v>81.88</v>
      </c>
      <c r="N40" s="36">
        <v>87</v>
      </c>
      <c r="O40" s="36">
        <v>78</v>
      </c>
      <c r="P40" s="36">
        <v>80</v>
      </c>
      <c r="Q40" s="36">
        <v>77</v>
      </c>
      <c r="R40" s="36">
        <v>72</v>
      </c>
      <c r="S40" s="36">
        <v>93</v>
      </c>
      <c r="T40" s="36">
        <v>79</v>
      </c>
      <c r="U40" s="36">
        <v>83</v>
      </c>
      <c r="V40" s="36">
        <v>0</v>
      </c>
      <c r="W40" s="36">
        <v>0</v>
      </c>
      <c r="X40" s="45">
        <f>(F40*5+G40*2+H40*2+I40*3+J40*3+K40*0+L40*2+M40*2+N40*3+O40*1+P40*4+Q40*5+R40*3+S40*0+T40*2+U40*3)/40</f>
        <v>80.644000000000005</v>
      </c>
    </row>
    <row r="41" spans="1:24" x14ac:dyDescent="0.2">
      <c r="A41" s="36">
        <v>40</v>
      </c>
      <c r="B41" s="34">
        <v>2021112320</v>
      </c>
      <c r="C41" s="36" t="s">
        <v>553</v>
      </c>
      <c r="D41" s="36" t="s">
        <v>15</v>
      </c>
      <c r="E41" s="36" t="s">
        <v>546</v>
      </c>
      <c r="F41" s="36">
        <v>78</v>
      </c>
      <c r="G41" s="36">
        <v>60</v>
      </c>
      <c r="H41" s="36">
        <v>90</v>
      </c>
      <c r="I41" s="36">
        <v>80</v>
      </c>
      <c r="J41" s="36">
        <v>78</v>
      </c>
      <c r="K41" s="36">
        <v>83</v>
      </c>
      <c r="L41" s="36">
        <v>88</v>
      </c>
      <c r="M41" s="36">
        <v>84</v>
      </c>
      <c r="N41" s="36">
        <v>89</v>
      </c>
      <c r="O41" s="36">
        <v>82</v>
      </c>
      <c r="P41" s="36">
        <v>74</v>
      </c>
      <c r="Q41" s="36">
        <v>82</v>
      </c>
      <c r="R41" s="36">
        <v>82</v>
      </c>
      <c r="S41" s="36">
        <v>79</v>
      </c>
      <c r="T41" s="36">
        <v>79</v>
      </c>
      <c r="U41" s="36">
        <v>83</v>
      </c>
      <c r="V41" s="35">
        <v>84</v>
      </c>
      <c r="W41" s="35">
        <v>0</v>
      </c>
      <c r="X41" s="45">
        <f>(F41*5+G41*2+H41*2+I41*3+J41*3+K41*0+L41*2+M41*2+N41*3+O41*1+P41*4+Q41*5+R41*3+S41*0+T41*2+U41*3+V41*2)/42</f>
        <v>80.571428571428569</v>
      </c>
    </row>
    <row r="42" spans="1:24" x14ac:dyDescent="0.2">
      <c r="A42" s="36">
        <v>41</v>
      </c>
      <c r="B42" s="34">
        <v>2021112321</v>
      </c>
      <c r="C42" s="36" t="s">
        <v>554</v>
      </c>
      <c r="D42" s="36" t="s">
        <v>15</v>
      </c>
      <c r="E42" s="36" t="s">
        <v>546</v>
      </c>
      <c r="F42" s="36">
        <v>85</v>
      </c>
      <c r="G42" s="36">
        <v>70</v>
      </c>
      <c r="H42" s="36">
        <v>84</v>
      </c>
      <c r="I42" s="36">
        <v>77</v>
      </c>
      <c r="J42" s="36">
        <v>83</v>
      </c>
      <c r="K42" s="36">
        <v>93</v>
      </c>
      <c r="L42" s="36">
        <v>77</v>
      </c>
      <c r="M42" s="36">
        <v>88</v>
      </c>
      <c r="N42" s="36">
        <v>85</v>
      </c>
      <c r="O42" s="36">
        <v>78</v>
      </c>
      <c r="P42" s="36">
        <v>74</v>
      </c>
      <c r="Q42" s="36">
        <v>79</v>
      </c>
      <c r="R42" s="36">
        <v>77</v>
      </c>
      <c r="S42" s="36">
        <v>92</v>
      </c>
      <c r="T42" s="36">
        <v>79</v>
      </c>
      <c r="U42" s="36">
        <v>86</v>
      </c>
      <c r="V42" s="35">
        <v>0</v>
      </c>
      <c r="W42" s="35">
        <v>0</v>
      </c>
      <c r="X42" s="45">
        <f>(F42*5+G42*2+H42*2+I42*3+J42*3+K42*0+L42*2+M42*2+N42*3+O42*1+P42*4+Q42*5+R42*3+S42*0+T42*2+U42*3)/40</f>
        <v>80.349999999999994</v>
      </c>
    </row>
    <row r="43" spans="1:24" x14ac:dyDescent="0.2">
      <c r="A43" s="36">
        <v>42</v>
      </c>
      <c r="B43" s="37">
        <v>2021112403</v>
      </c>
      <c r="C43" s="36" t="s">
        <v>638</v>
      </c>
      <c r="D43" s="36" t="s">
        <v>15</v>
      </c>
      <c r="E43" s="36" t="s">
        <v>639</v>
      </c>
      <c r="F43" s="36">
        <v>88</v>
      </c>
      <c r="G43" s="36">
        <v>60</v>
      </c>
      <c r="H43" s="36">
        <v>84</v>
      </c>
      <c r="I43" s="36">
        <v>81</v>
      </c>
      <c r="J43" s="36">
        <v>90</v>
      </c>
      <c r="K43" s="36">
        <v>90</v>
      </c>
      <c r="L43" s="36">
        <v>71</v>
      </c>
      <c r="M43" s="36">
        <v>76</v>
      </c>
      <c r="N43" s="36">
        <v>81</v>
      </c>
      <c r="O43" s="36">
        <v>83</v>
      </c>
      <c r="P43" s="36">
        <v>80</v>
      </c>
      <c r="Q43" s="36">
        <v>89</v>
      </c>
      <c r="R43" s="36">
        <v>61</v>
      </c>
      <c r="S43" s="36">
        <v>90</v>
      </c>
      <c r="T43" s="36">
        <v>68</v>
      </c>
      <c r="U43" s="36">
        <v>77</v>
      </c>
      <c r="V43" s="36">
        <v>88</v>
      </c>
      <c r="W43" s="36">
        <v>80</v>
      </c>
      <c r="X43" s="45">
        <f>(F43*5+G43*2+H43*2+I43*3+J43*3+K43*0+L43*2+M43*2+N43*3+O43*1+P43*4+Q43*5+R43*3+S43*0+T43*2+U43*3+V43*2+W43*2)/44</f>
        <v>79.818181818181813</v>
      </c>
    </row>
    <row r="44" spans="1:24" x14ac:dyDescent="0.2">
      <c r="A44" s="36">
        <v>43</v>
      </c>
      <c r="B44" s="37">
        <v>2021112410</v>
      </c>
      <c r="C44" s="36" t="s">
        <v>646</v>
      </c>
      <c r="D44" s="36" t="s">
        <v>19</v>
      </c>
      <c r="E44" s="36" t="s">
        <v>639</v>
      </c>
      <c r="F44" s="36">
        <v>81</v>
      </c>
      <c r="G44" s="36">
        <v>65</v>
      </c>
      <c r="H44" s="36">
        <v>88</v>
      </c>
      <c r="I44" s="36">
        <v>82</v>
      </c>
      <c r="J44" s="36">
        <v>87</v>
      </c>
      <c r="K44" s="36">
        <v>93</v>
      </c>
      <c r="L44" s="36">
        <v>74</v>
      </c>
      <c r="M44" s="36">
        <v>80</v>
      </c>
      <c r="N44" s="36">
        <v>77</v>
      </c>
      <c r="O44" s="36">
        <v>76</v>
      </c>
      <c r="P44" s="36">
        <v>70</v>
      </c>
      <c r="Q44" s="36">
        <v>90</v>
      </c>
      <c r="R44" s="36">
        <v>84</v>
      </c>
      <c r="S44" s="36">
        <v>91</v>
      </c>
      <c r="T44" s="36">
        <v>68</v>
      </c>
      <c r="U44" s="36">
        <v>80</v>
      </c>
      <c r="V44" s="36">
        <v>0</v>
      </c>
      <c r="W44" s="36">
        <v>0</v>
      </c>
      <c r="X44" s="45">
        <f>(F44*5+G44*2+H44*2+I44*3+J44*3+K44*0+L44*2+M44*2+N44*3+O44*1+P44*4+Q44*5+R44*3+S44*0+T44*2+U44*3)/40</f>
        <v>79.775000000000006</v>
      </c>
    </row>
    <row r="45" spans="1:24" x14ac:dyDescent="0.2">
      <c r="A45" s="36">
        <v>44</v>
      </c>
      <c r="B45" s="37">
        <v>2021112402</v>
      </c>
      <c r="C45" s="36" t="s">
        <v>637</v>
      </c>
      <c r="D45" s="36" t="s">
        <v>15</v>
      </c>
      <c r="E45" s="36" t="s">
        <v>609</v>
      </c>
      <c r="F45" s="36">
        <v>84</v>
      </c>
      <c r="G45" s="36">
        <v>72</v>
      </c>
      <c r="H45" s="36">
        <v>78</v>
      </c>
      <c r="I45" s="36">
        <v>77</v>
      </c>
      <c r="J45" s="36">
        <v>87</v>
      </c>
      <c r="K45" s="36">
        <v>89</v>
      </c>
      <c r="L45" s="36">
        <v>80</v>
      </c>
      <c r="M45" s="36">
        <v>79.14</v>
      </c>
      <c r="N45" s="36">
        <v>84</v>
      </c>
      <c r="O45" s="36">
        <v>76</v>
      </c>
      <c r="P45" s="36">
        <v>79</v>
      </c>
      <c r="Q45" s="36">
        <v>83</v>
      </c>
      <c r="R45" s="36">
        <v>74</v>
      </c>
      <c r="S45" s="36">
        <v>91</v>
      </c>
      <c r="T45" s="36">
        <v>80</v>
      </c>
      <c r="U45" s="36">
        <v>73</v>
      </c>
      <c r="V45" s="36">
        <v>0</v>
      </c>
      <c r="W45" s="36">
        <v>0</v>
      </c>
      <c r="X45" s="45">
        <f>(F45*5+G45*2+H45*2+I45*3+J45*3+K45*0+L45*2+M45*2+N45*3+O45*1+P45*4+Q45*5+R45*3+S45*0+T45*2+U45*3)/40</f>
        <v>79.756999999999991</v>
      </c>
    </row>
    <row r="46" spans="1:24" x14ac:dyDescent="0.2">
      <c r="A46" s="36">
        <v>45</v>
      </c>
      <c r="B46" s="37">
        <v>2021112366</v>
      </c>
      <c r="C46" s="36" t="s">
        <v>601</v>
      </c>
      <c r="D46" s="36" t="s">
        <v>15</v>
      </c>
      <c r="E46" s="36" t="s">
        <v>577</v>
      </c>
      <c r="F46" s="36">
        <v>80</v>
      </c>
      <c r="G46" s="38">
        <v>54</v>
      </c>
      <c r="H46" s="36">
        <v>89</v>
      </c>
      <c r="I46" s="36">
        <v>77</v>
      </c>
      <c r="J46" s="36">
        <v>88</v>
      </c>
      <c r="K46" s="36">
        <v>90</v>
      </c>
      <c r="L46" s="36">
        <v>74</v>
      </c>
      <c r="M46" s="36">
        <v>82</v>
      </c>
      <c r="N46" s="36">
        <v>79</v>
      </c>
      <c r="O46" s="36">
        <v>84</v>
      </c>
      <c r="P46" s="36">
        <v>87</v>
      </c>
      <c r="Q46" s="36">
        <v>78</v>
      </c>
      <c r="R46" s="36">
        <v>67</v>
      </c>
      <c r="S46" s="36">
        <v>93</v>
      </c>
      <c r="T46" s="36">
        <v>74</v>
      </c>
      <c r="U46" s="36">
        <v>83</v>
      </c>
      <c r="V46" s="36">
        <v>97</v>
      </c>
      <c r="W46" s="36">
        <v>0</v>
      </c>
      <c r="X46" s="45">
        <f>(F46*5+G46*2+H46*2+I46*3+J46*3+K46*0+L46*2+M46*2+N46*3+O46*1+P46*4+Q46*5+R46*3+S46*0+T46*2+U46*3+V46*2)/42</f>
        <v>79.61904761904762</v>
      </c>
    </row>
    <row r="47" spans="1:24" x14ac:dyDescent="0.2">
      <c r="A47" s="36">
        <v>46</v>
      </c>
      <c r="B47" s="37">
        <v>2021112351</v>
      </c>
      <c r="C47" s="36" t="s">
        <v>586</v>
      </c>
      <c r="D47" s="36" t="s">
        <v>15</v>
      </c>
      <c r="E47" s="36" t="s">
        <v>577</v>
      </c>
      <c r="F47" s="36">
        <v>78</v>
      </c>
      <c r="G47" s="36">
        <v>64</v>
      </c>
      <c r="H47" s="36">
        <v>84</v>
      </c>
      <c r="I47" s="36">
        <v>75</v>
      </c>
      <c r="J47" s="36">
        <v>74</v>
      </c>
      <c r="K47" s="36">
        <v>89</v>
      </c>
      <c r="L47" s="36">
        <v>79</v>
      </c>
      <c r="M47" s="36">
        <v>81</v>
      </c>
      <c r="N47" s="36">
        <v>89</v>
      </c>
      <c r="O47" s="36">
        <v>77</v>
      </c>
      <c r="P47" s="36">
        <v>73</v>
      </c>
      <c r="Q47" s="36">
        <v>86</v>
      </c>
      <c r="R47" s="36">
        <v>85</v>
      </c>
      <c r="S47" s="36">
        <v>91</v>
      </c>
      <c r="T47" s="36">
        <v>79</v>
      </c>
      <c r="U47" s="36">
        <v>82</v>
      </c>
      <c r="V47" s="36">
        <v>0</v>
      </c>
      <c r="W47" s="36">
        <v>0</v>
      </c>
      <c r="X47" s="45">
        <f>(F47*5+G47*2+H47*2+I47*3+J47*3+K47*0+L47*2+M47*2+N47*3+O47*1+P47*4+Q47*5+R47*3+S47*0+T47*2+U47*3)/40</f>
        <v>79.45</v>
      </c>
    </row>
    <row r="48" spans="1:24" x14ac:dyDescent="0.2">
      <c r="A48" s="36">
        <v>47</v>
      </c>
      <c r="B48" s="37">
        <v>2021112418</v>
      </c>
      <c r="C48" s="36" t="s">
        <v>653</v>
      </c>
      <c r="D48" s="36" t="s">
        <v>15</v>
      </c>
      <c r="E48" s="36" t="s">
        <v>639</v>
      </c>
      <c r="F48" s="36">
        <v>80</v>
      </c>
      <c r="G48" s="36">
        <v>60</v>
      </c>
      <c r="H48" s="36">
        <v>92</v>
      </c>
      <c r="I48" s="36">
        <v>72</v>
      </c>
      <c r="J48" s="36">
        <v>82</v>
      </c>
      <c r="K48" s="36">
        <v>84</v>
      </c>
      <c r="L48" s="36">
        <v>78</v>
      </c>
      <c r="M48" s="36">
        <v>75</v>
      </c>
      <c r="N48" s="36">
        <v>85</v>
      </c>
      <c r="O48" s="36">
        <v>81</v>
      </c>
      <c r="P48" s="36">
        <v>89</v>
      </c>
      <c r="Q48" s="36">
        <v>80</v>
      </c>
      <c r="R48" s="36">
        <v>73</v>
      </c>
      <c r="S48" s="36">
        <v>82</v>
      </c>
      <c r="T48" s="36">
        <v>72</v>
      </c>
      <c r="U48" s="36">
        <v>81</v>
      </c>
      <c r="V48" s="36">
        <v>0</v>
      </c>
      <c r="W48" s="36">
        <v>0</v>
      </c>
      <c r="X48" s="45">
        <f>(F48*5+G48*2+H48*2+I48*3+J48*3+K48*0+L48*2+M48*2+N48*3+O48*1+P48*4+Q48*5+R48*3+S48*0+T48*2+U48*3)/40</f>
        <v>79.25</v>
      </c>
    </row>
    <row r="49" spans="1:24" x14ac:dyDescent="0.2">
      <c r="A49" s="36">
        <v>48</v>
      </c>
      <c r="B49" s="37">
        <v>2021112401</v>
      </c>
      <c r="C49" s="36" t="s">
        <v>636</v>
      </c>
      <c r="D49" s="36" t="s">
        <v>19</v>
      </c>
      <c r="E49" s="36" t="s">
        <v>609</v>
      </c>
      <c r="F49" s="36">
        <v>82</v>
      </c>
      <c r="G49" s="36">
        <v>78</v>
      </c>
      <c r="H49" s="36">
        <v>90</v>
      </c>
      <c r="I49" s="36">
        <v>81</v>
      </c>
      <c r="J49" s="36">
        <v>80</v>
      </c>
      <c r="K49" s="36">
        <v>92</v>
      </c>
      <c r="L49" s="36">
        <v>83</v>
      </c>
      <c r="M49" s="36">
        <v>86.33</v>
      </c>
      <c r="N49" s="36">
        <v>76</v>
      </c>
      <c r="O49" s="36">
        <v>83</v>
      </c>
      <c r="P49" s="36">
        <v>73</v>
      </c>
      <c r="Q49" s="36">
        <v>75</v>
      </c>
      <c r="R49" s="36">
        <v>71</v>
      </c>
      <c r="S49" s="36">
        <v>94</v>
      </c>
      <c r="T49" s="36">
        <v>78</v>
      </c>
      <c r="U49" s="36">
        <v>84</v>
      </c>
      <c r="V49" s="36">
        <v>0</v>
      </c>
      <c r="W49" s="36">
        <v>0</v>
      </c>
      <c r="X49" s="45">
        <f>(F49*5+G49*2+H49*2+I49*3+J49*3+K49*0+L49*2+M49*2+N49*3+O49*1+P49*4+Q49*5+R49*3+S49*0+T49*2+U49*3)/40</f>
        <v>79.166499999999999</v>
      </c>
    </row>
    <row r="50" spans="1:24" x14ac:dyDescent="0.2">
      <c r="A50" s="36">
        <v>49</v>
      </c>
      <c r="B50" s="37">
        <v>2021112358</v>
      </c>
      <c r="C50" s="36" t="s">
        <v>593</v>
      </c>
      <c r="D50" s="36" t="s">
        <v>15</v>
      </c>
      <c r="E50" s="36" t="s">
        <v>577</v>
      </c>
      <c r="F50" s="36">
        <v>84</v>
      </c>
      <c r="G50" s="36">
        <v>62</v>
      </c>
      <c r="H50" s="36">
        <v>84</v>
      </c>
      <c r="I50" s="36">
        <v>78</v>
      </c>
      <c r="J50" s="36">
        <v>84</v>
      </c>
      <c r="K50" s="36">
        <v>85</v>
      </c>
      <c r="L50" s="36">
        <v>66</v>
      </c>
      <c r="M50" s="36">
        <v>82</v>
      </c>
      <c r="N50" s="36">
        <v>87</v>
      </c>
      <c r="O50" s="36">
        <v>79</v>
      </c>
      <c r="P50" s="36">
        <v>80</v>
      </c>
      <c r="Q50" s="36">
        <v>84</v>
      </c>
      <c r="R50" s="36">
        <v>70</v>
      </c>
      <c r="S50" s="36">
        <v>79</v>
      </c>
      <c r="T50" s="36">
        <v>65</v>
      </c>
      <c r="U50" s="36">
        <v>77</v>
      </c>
      <c r="V50" s="36">
        <v>89</v>
      </c>
      <c r="W50" s="36">
        <v>0</v>
      </c>
      <c r="X50" s="45">
        <f>(F50*5+G50*2+H50*2+I50*3+J50*3+K50*0+L50*2+M50*2+N50*3+O50*1+P50*4+Q50*5+R50*3+S50*0+T50*2+U50*3+V50*2)/42</f>
        <v>79.11904761904762</v>
      </c>
    </row>
    <row r="51" spans="1:24" x14ac:dyDescent="0.2">
      <c r="A51" s="36">
        <v>50</v>
      </c>
      <c r="B51" s="37">
        <v>2021112397</v>
      </c>
      <c r="C51" s="36" t="s">
        <v>632</v>
      </c>
      <c r="D51" s="36" t="s">
        <v>15</v>
      </c>
      <c r="E51" s="36" t="s">
        <v>609</v>
      </c>
      <c r="F51" s="36">
        <v>86</v>
      </c>
      <c r="G51" s="36">
        <v>64</v>
      </c>
      <c r="H51" s="36">
        <v>91</v>
      </c>
      <c r="I51" s="36">
        <v>83</v>
      </c>
      <c r="J51" s="36">
        <v>84</v>
      </c>
      <c r="K51" s="36">
        <v>77</v>
      </c>
      <c r="L51" s="36">
        <v>82</v>
      </c>
      <c r="M51" s="36">
        <v>87.82</v>
      </c>
      <c r="N51" s="36">
        <v>87</v>
      </c>
      <c r="O51" s="36">
        <v>79</v>
      </c>
      <c r="P51" s="36">
        <v>66</v>
      </c>
      <c r="Q51" s="36">
        <v>77</v>
      </c>
      <c r="R51" s="36">
        <v>61</v>
      </c>
      <c r="S51" s="36">
        <v>87</v>
      </c>
      <c r="T51" s="36">
        <v>79</v>
      </c>
      <c r="U51" s="36">
        <v>80</v>
      </c>
      <c r="V51" s="36">
        <v>0</v>
      </c>
      <c r="W51" s="36">
        <v>0</v>
      </c>
      <c r="X51" s="45">
        <f>(F51*5+G51*2+H51*2+I51*3+J51*3+K51*0+L51*2+M51*2+N51*3+O51*1+P51*4+Q51*5+R51*3+S51*0+T51*2+U51*3)/40</f>
        <v>78.765999999999991</v>
      </c>
    </row>
    <row r="52" spans="1:24" x14ac:dyDescent="0.2">
      <c r="A52" s="36">
        <v>51</v>
      </c>
      <c r="B52" s="37">
        <v>2021112363</v>
      </c>
      <c r="C52" s="36" t="s">
        <v>598</v>
      </c>
      <c r="D52" s="36" t="s">
        <v>15</v>
      </c>
      <c r="E52" s="36" t="s">
        <v>577</v>
      </c>
      <c r="F52" s="36">
        <v>75</v>
      </c>
      <c r="G52" s="36">
        <v>68</v>
      </c>
      <c r="H52" s="36">
        <v>82</v>
      </c>
      <c r="I52" s="36">
        <v>81</v>
      </c>
      <c r="J52" s="36">
        <v>77</v>
      </c>
      <c r="K52" s="36">
        <v>86</v>
      </c>
      <c r="L52" s="36">
        <v>86</v>
      </c>
      <c r="M52" s="36">
        <v>90</v>
      </c>
      <c r="N52" s="36">
        <v>90</v>
      </c>
      <c r="O52" s="36">
        <v>76</v>
      </c>
      <c r="P52" s="36">
        <v>71</v>
      </c>
      <c r="Q52" s="36">
        <v>81</v>
      </c>
      <c r="R52" s="36">
        <v>70</v>
      </c>
      <c r="S52" s="36">
        <v>84</v>
      </c>
      <c r="T52" s="36">
        <v>80</v>
      </c>
      <c r="U52" s="36">
        <v>80</v>
      </c>
      <c r="V52" s="36">
        <v>0</v>
      </c>
      <c r="W52" s="36">
        <v>0</v>
      </c>
      <c r="X52" s="45">
        <f>(F52*5+G52*2+H52*2+I52*3+J52*3+K52*0+L52*2+M52*2+N52*3+O52*1+P52*4+Q52*5+R52*3+S52*0+T52*2+U52*3)/40</f>
        <v>78.650000000000006</v>
      </c>
    </row>
    <row r="53" spans="1:24" x14ac:dyDescent="0.2">
      <c r="A53" s="36">
        <v>52</v>
      </c>
      <c r="B53" s="34">
        <v>2021112333</v>
      </c>
      <c r="C53" s="36" t="s">
        <v>566</v>
      </c>
      <c r="D53" s="36" t="s">
        <v>15</v>
      </c>
      <c r="E53" s="36" t="s">
        <v>546</v>
      </c>
      <c r="F53" s="36">
        <v>80</v>
      </c>
      <c r="G53" s="38">
        <v>54</v>
      </c>
      <c r="H53" s="36">
        <v>93</v>
      </c>
      <c r="I53" s="36">
        <v>79</v>
      </c>
      <c r="J53" s="36">
        <v>81</v>
      </c>
      <c r="K53" s="36">
        <v>84</v>
      </c>
      <c r="L53" s="36">
        <v>78</v>
      </c>
      <c r="M53" s="36">
        <v>81</v>
      </c>
      <c r="N53" s="36">
        <v>81</v>
      </c>
      <c r="O53" s="36">
        <v>76</v>
      </c>
      <c r="P53" s="36">
        <v>76</v>
      </c>
      <c r="Q53" s="36">
        <v>80</v>
      </c>
      <c r="R53" s="36">
        <v>65</v>
      </c>
      <c r="S53" s="36">
        <v>92</v>
      </c>
      <c r="T53" s="36">
        <v>76</v>
      </c>
      <c r="U53" s="36">
        <v>80</v>
      </c>
      <c r="V53" s="35">
        <v>88</v>
      </c>
      <c r="W53" s="35">
        <v>0</v>
      </c>
      <c r="X53" s="45">
        <f>(F53*5+G53*2+H53*2+I53*3+J53*3+K53*0+L53*2+M53*2+N53*3+O53*1+P53*4+Q53*5+R53*3+S53*0+T53*2+U53*3+V53*2)/42</f>
        <v>78.047619047619051</v>
      </c>
    </row>
    <row r="54" spans="1:24" x14ac:dyDescent="0.2">
      <c r="A54" s="36">
        <v>53</v>
      </c>
      <c r="B54" s="37">
        <v>2021112381</v>
      </c>
      <c r="C54" s="36" t="s">
        <v>617</v>
      </c>
      <c r="D54" s="36" t="s">
        <v>15</v>
      </c>
      <c r="E54" s="36" t="s">
        <v>609</v>
      </c>
      <c r="F54" s="36">
        <v>89</v>
      </c>
      <c r="G54" s="38">
        <v>51</v>
      </c>
      <c r="H54" s="36">
        <v>74</v>
      </c>
      <c r="I54" s="36">
        <v>78</v>
      </c>
      <c r="J54" s="36">
        <v>84</v>
      </c>
      <c r="K54" s="36">
        <v>80</v>
      </c>
      <c r="L54" s="36">
        <v>84</v>
      </c>
      <c r="M54" s="36">
        <v>86.43</v>
      </c>
      <c r="N54" s="36">
        <v>78</v>
      </c>
      <c r="O54" s="36">
        <v>75</v>
      </c>
      <c r="P54" s="36">
        <v>60</v>
      </c>
      <c r="Q54" s="36">
        <v>80</v>
      </c>
      <c r="R54" s="36">
        <v>81</v>
      </c>
      <c r="S54" s="36">
        <v>88</v>
      </c>
      <c r="T54" s="36">
        <v>79</v>
      </c>
      <c r="U54" s="36">
        <v>82</v>
      </c>
      <c r="V54" s="36">
        <v>0</v>
      </c>
      <c r="W54" s="36">
        <v>0</v>
      </c>
      <c r="X54" s="45">
        <f>(F54*5+G54*2+H54*2+I54*3+J54*3+K54*0+L54*2+M54*2+N54*3+O54*1+P54*4+Q54*5+R54*3+S54*0+T54*2+U54*3)/40</f>
        <v>77.9465</v>
      </c>
    </row>
    <row r="55" spans="1:24" x14ac:dyDescent="0.2">
      <c r="A55" s="36">
        <v>54</v>
      </c>
      <c r="B55" s="37">
        <v>2021112359</v>
      </c>
      <c r="C55" s="36" t="s">
        <v>594</v>
      </c>
      <c r="D55" s="36" t="s">
        <v>15</v>
      </c>
      <c r="E55" s="36" t="s">
        <v>577</v>
      </c>
      <c r="F55" s="36">
        <v>75</v>
      </c>
      <c r="G55" s="38">
        <v>55</v>
      </c>
      <c r="H55" s="36">
        <v>82</v>
      </c>
      <c r="I55" s="36">
        <v>77</v>
      </c>
      <c r="J55" s="36">
        <v>84</v>
      </c>
      <c r="K55" s="36">
        <v>84</v>
      </c>
      <c r="L55" s="36">
        <v>79</v>
      </c>
      <c r="M55" s="36">
        <v>86</v>
      </c>
      <c r="N55" s="36">
        <v>87</v>
      </c>
      <c r="O55" s="36">
        <v>69</v>
      </c>
      <c r="P55" s="36">
        <v>71</v>
      </c>
      <c r="Q55" s="36">
        <v>83</v>
      </c>
      <c r="R55" s="36">
        <v>74</v>
      </c>
      <c r="S55" s="36">
        <v>86</v>
      </c>
      <c r="T55" s="36">
        <v>74</v>
      </c>
      <c r="U55" s="36">
        <v>81</v>
      </c>
      <c r="V55" s="36">
        <v>82</v>
      </c>
      <c r="W55" s="36">
        <v>0</v>
      </c>
      <c r="X55" s="45">
        <f>(F55*5+G55*2+H55*2+I55*3+J55*3+K55*0+L55*2+M55*2+N55*3+O55*1+P55*4+Q55*5+R55*3+S55*0+T55*2+U55*3+V55*2)/42</f>
        <v>77.80952380952381</v>
      </c>
    </row>
    <row r="56" spans="1:24" x14ac:dyDescent="0.2">
      <c r="A56" s="36">
        <v>55</v>
      </c>
      <c r="B56" s="37">
        <v>2021112379</v>
      </c>
      <c r="C56" s="36" t="s">
        <v>615</v>
      </c>
      <c r="D56" s="36" t="s">
        <v>19</v>
      </c>
      <c r="E56" s="36" t="s">
        <v>609</v>
      </c>
      <c r="F56" s="36">
        <v>74</v>
      </c>
      <c r="G56" s="36">
        <v>64</v>
      </c>
      <c r="H56" s="36">
        <v>94</v>
      </c>
      <c r="I56" s="36">
        <v>79</v>
      </c>
      <c r="J56" s="36">
        <v>76</v>
      </c>
      <c r="K56" s="36">
        <v>92</v>
      </c>
      <c r="L56" s="36">
        <v>85</v>
      </c>
      <c r="M56" s="36">
        <v>73.16</v>
      </c>
      <c r="N56" s="36">
        <v>89</v>
      </c>
      <c r="O56" s="36">
        <v>87</v>
      </c>
      <c r="P56" s="36">
        <v>69</v>
      </c>
      <c r="Q56" s="36">
        <v>70</v>
      </c>
      <c r="R56" s="36">
        <v>76</v>
      </c>
      <c r="S56" s="36">
        <v>94</v>
      </c>
      <c r="T56" s="36">
        <v>85</v>
      </c>
      <c r="U56" s="36">
        <v>87</v>
      </c>
      <c r="V56" s="36">
        <v>0</v>
      </c>
      <c r="W56" s="36">
        <v>0</v>
      </c>
      <c r="X56" s="45">
        <f>(F56*5+G56*2+H56*2+I56*3+J56*3+K56*0+L56*2+M56*2+N56*3+O56*1+P56*4+Q56*5+R56*3+S56*0+T56*2+U56*3)/40</f>
        <v>77.657999999999987</v>
      </c>
    </row>
    <row r="57" spans="1:24" x14ac:dyDescent="0.2">
      <c r="A57" s="36">
        <v>56</v>
      </c>
      <c r="B57" s="37">
        <v>2021112346</v>
      </c>
      <c r="C57" s="36" t="s">
        <v>581</v>
      </c>
      <c r="D57" s="36" t="s">
        <v>15</v>
      </c>
      <c r="E57" s="36" t="s">
        <v>577</v>
      </c>
      <c r="F57" s="36">
        <v>79</v>
      </c>
      <c r="G57" s="36">
        <v>68</v>
      </c>
      <c r="H57" s="36">
        <v>91</v>
      </c>
      <c r="I57" s="36">
        <v>82</v>
      </c>
      <c r="J57" s="36">
        <v>80</v>
      </c>
      <c r="K57" s="36">
        <v>86</v>
      </c>
      <c r="L57" s="36">
        <v>71</v>
      </c>
      <c r="M57" s="36">
        <v>82</v>
      </c>
      <c r="N57" s="36">
        <v>72</v>
      </c>
      <c r="O57" s="36">
        <v>81</v>
      </c>
      <c r="P57" s="36">
        <v>68</v>
      </c>
      <c r="Q57" s="36">
        <v>80</v>
      </c>
      <c r="R57" s="36">
        <v>83</v>
      </c>
      <c r="S57" s="36">
        <v>90</v>
      </c>
      <c r="T57" s="36">
        <v>65</v>
      </c>
      <c r="U57" s="36">
        <v>82</v>
      </c>
      <c r="V57" s="36">
        <v>0</v>
      </c>
      <c r="W57" s="36">
        <v>0</v>
      </c>
      <c r="X57" s="45">
        <f>(F57*5+G57*2+H57*2+I57*3+J57*3+K57*0+L57*2+M57*2+N57*3+O57*1+P57*4+Q57*5+R57*3+S57*0+T57*2+U57*3)/40</f>
        <v>77.474999999999994</v>
      </c>
    </row>
    <row r="58" spans="1:24" x14ac:dyDescent="0.2">
      <c r="A58" s="36">
        <v>57</v>
      </c>
      <c r="B58" s="34">
        <v>2021112313</v>
      </c>
      <c r="C58" s="36" t="s">
        <v>545</v>
      </c>
      <c r="D58" s="36" t="s">
        <v>15</v>
      </c>
      <c r="E58" s="36" t="s">
        <v>546</v>
      </c>
      <c r="F58" s="36">
        <v>81</v>
      </c>
      <c r="G58" s="36">
        <v>60</v>
      </c>
      <c r="H58" s="36">
        <v>90</v>
      </c>
      <c r="I58" s="36">
        <v>77</v>
      </c>
      <c r="J58" s="36">
        <v>81</v>
      </c>
      <c r="K58" s="36">
        <v>88</v>
      </c>
      <c r="L58" s="36">
        <v>75</v>
      </c>
      <c r="M58" s="36">
        <v>85</v>
      </c>
      <c r="N58" s="36">
        <v>75</v>
      </c>
      <c r="O58" s="36">
        <v>79</v>
      </c>
      <c r="P58" s="36">
        <v>74</v>
      </c>
      <c r="Q58" s="36">
        <v>73</v>
      </c>
      <c r="R58" s="36">
        <v>67</v>
      </c>
      <c r="S58" s="36">
        <v>90</v>
      </c>
      <c r="T58" s="36">
        <v>76</v>
      </c>
      <c r="U58" s="36">
        <v>84</v>
      </c>
      <c r="V58" s="35">
        <v>90</v>
      </c>
      <c r="W58" s="35">
        <v>0</v>
      </c>
      <c r="X58" s="45">
        <f>(F58*5+G58*2+H58*2+I58*3+J58*3+K58*0+L58*2+M58*2+N58*3+O58*1+P58*4+Q58*5+R58*3+S58*0+T58*2+U58*3+V58*2)/42</f>
        <v>77.357142857142861</v>
      </c>
    </row>
    <row r="59" spans="1:24" x14ac:dyDescent="0.2">
      <c r="A59" s="36">
        <v>58</v>
      </c>
      <c r="B59" s="37">
        <v>2021112430</v>
      </c>
      <c r="C59" s="36" t="s">
        <v>665</v>
      </c>
      <c r="D59" s="36" t="s">
        <v>15</v>
      </c>
      <c r="E59" s="36" t="s">
        <v>639</v>
      </c>
      <c r="F59" s="36">
        <v>67</v>
      </c>
      <c r="G59" s="36">
        <v>72</v>
      </c>
      <c r="H59" s="36">
        <v>91</v>
      </c>
      <c r="I59" s="36">
        <v>82</v>
      </c>
      <c r="J59" s="36">
        <v>77</v>
      </c>
      <c r="K59" s="36">
        <v>88</v>
      </c>
      <c r="L59" s="36">
        <v>80</v>
      </c>
      <c r="M59" s="36">
        <v>75</v>
      </c>
      <c r="N59" s="36">
        <v>75</v>
      </c>
      <c r="O59" s="36">
        <v>78</v>
      </c>
      <c r="P59" s="36">
        <v>77</v>
      </c>
      <c r="Q59" s="36">
        <v>83</v>
      </c>
      <c r="R59" s="36">
        <v>79</v>
      </c>
      <c r="S59" s="36">
        <v>86</v>
      </c>
      <c r="T59" s="36">
        <v>69</v>
      </c>
      <c r="U59" s="36">
        <v>81</v>
      </c>
      <c r="V59" s="36">
        <v>0</v>
      </c>
      <c r="W59" s="36">
        <v>0</v>
      </c>
      <c r="X59" s="45">
        <f>(F59*5+G59*2+H59*2+I59*3+J59*3+K59*0+L59*2+M59*2+N59*3+O59*1+P59*4+Q59*5+R59*3+S59*0+T59*2+U59*3)/40</f>
        <v>77.3</v>
      </c>
    </row>
    <row r="60" spans="1:24" x14ac:dyDescent="0.2">
      <c r="A60" s="36">
        <v>59</v>
      </c>
      <c r="B60" s="37">
        <v>2021112354</v>
      </c>
      <c r="C60" s="36" t="s">
        <v>589</v>
      </c>
      <c r="D60" s="36" t="s">
        <v>15</v>
      </c>
      <c r="E60" s="36" t="s">
        <v>577</v>
      </c>
      <c r="F60" s="36">
        <v>70</v>
      </c>
      <c r="G60" s="36">
        <v>72</v>
      </c>
      <c r="H60" s="36">
        <v>93</v>
      </c>
      <c r="I60" s="36">
        <v>80</v>
      </c>
      <c r="J60" s="36">
        <v>82</v>
      </c>
      <c r="K60" s="36">
        <v>94</v>
      </c>
      <c r="L60" s="36">
        <v>61</v>
      </c>
      <c r="M60" s="36">
        <v>87</v>
      </c>
      <c r="N60" s="36">
        <v>83</v>
      </c>
      <c r="O60" s="36">
        <v>80</v>
      </c>
      <c r="P60" s="36">
        <v>78</v>
      </c>
      <c r="Q60" s="36">
        <v>71</v>
      </c>
      <c r="R60" s="36">
        <v>70</v>
      </c>
      <c r="S60" s="36">
        <v>97</v>
      </c>
      <c r="T60" s="36">
        <v>71</v>
      </c>
      <c r="U60" s="36">
        <v>83</v>
      </c>
      <c r="V60" s="36">
        <v>93</v>
      </c>
      <c r="W60" s="36">
        <v>0</v>
      </c>
      <c r="X60" s="45">
        <f>(F60*5+G60*2+H60*2+I60*3+J60*3+K60*0+L60*2+M60*2+N60*3+O60*1+P60*4+Q60*5+R60*3+S60*0+T60*2+U60*3+V60*2)/42</f>
        <v>77.261904761904759</v>
      </c>
    </row>
    <row r="61" spans="1:24" x14ac:dyDescent="0.2">
      <c r="A61" s="36">
        <v>60</v>
      </c>
      <c r="B61" s="34">
        <v>2021112331</v>
      </c>
      <c r="C61" s="36" t="s">
        <v>564</v>
      </c>
      <c r="D61" s="36" t="s">
        <v>15</v>
      </c>
      <c r="E61" s="36" t="s">
        <v>546</v>
      </c>
      <c r="F61" s="36">
        <v>67</v>
      </c>
      <c r="G61" s="36">
        <v>60</v>
      </c>
      <c r="H61" s="36">
        <v>93</v>
      </c>
      <c r="I61" s="36">
        <v>83</v>
      </c>
      <c r="J61" s="36">
        <v>78</v>
      </c>
      <c r="K61" s="36">
        <v>89</v>
      </c>
      <c r="L61" s="36">
        <v>80</v>
      </c>
      <c r="M61" s="36">
        <v>84</v>
      </c>
      <c r="N61" s="36">
        <v>84</v>
      </c>
      <c r="O61" s="36">
        <v>83</v>
      </c>
      <c r="P61" s="36">
        <v>73</v>
      </c>
      <c r="Q61" s="36">
        <v>62</v>
      </c>
      <c r="R61" s="36">
        <v>74</v>
      </c>
      <c r="S61" s="36">
        <v>96</v>
      </c>
      <c r="T61" s="36">
        <v>72</v>
      </c>
      <c r="U61" s="36">
        <v>85</v>
      </c>
      <c r="V61" s="35">
        <v>96</v>
      </c>
      <c r="W61" s="35">
        <v>95</v>
      </c>
      <c r="X61" s="45">
        <f>(F61*5+G61*2+H61*2+I61*3+J61*3+K61*0+L61*2+M61*2+N61*3+O61*1+P61*4+Q61*5+R61*3+S61*0+T61*2+U61*3+V61*2+W61*2)/44</f>
        <v>77.090909090909093</v>
      </c>
    </row>
    <row r="62" spans="1:24" x14ac:dyDescent="0.2">
      <c r="A62" s="36">
        <v>61</v>
      </c>
      <c r="B62" s="37">
        <v>2021112408</v>
      </c>
      <c r="C62" s="36" t="s">
        <v>644</v>
      </c>
      <c r="D62" s="36" t="s">
        <v>15</v>
      </c>
      <c r="E62" s="36" t="s">
        <v>639</v>
      </c>
      <c r="F62" s="36">
        <v>73</v>
      </c>
      <c r="G62" s="36">
        <v>76</v>
      </c>
      <c r="H62" s="36">
        <v>94</v>
      </c>
      <c r="I62" s="36">
        <v>87</v>
      </c>
      <c r="J62" s="36">
        <v>83</v>
      </c>
      <c r="K62" s="36">
        <v>91</v>
      </c>
      <c r="L62" s="36">
        <v>73</v>
      </c>
      <c r="M62" s="36">
        <v>85</v>
      </c>
      <c r="N62" s="36">
        <v>84</v>
      </c>
      <c r="O62" s="36">
        <v>79</v>
      </c>
      <c r="P62" s="36">
        <v>64</v>
      </c>
      <c r="Q62" s="36">
        <v>71</v>
      </c>
      <c r="R62" s="36">
        <v>71</v>
      </c>
      <c r="S62" s="36">
        <v>95</v>
      </c>
      <c r="T62" s="36">
        <v>77</v>
      </c>
      <c r="U62" s="36">
        <v>80</v>
      </c>
      <c r="V62" s="36">
        <v>0</v>
      </c>
      <c r="W62" s="36">
        <v>0</v>
      </c>
      <c r="X62" s="45">
        <f>(F62*5+G62*2+H62*2+I62*3+J62*3+K62*0+L62*2+M62*2+N62*3+O62*1+P62*4+Q62*5+R62*3+S62*0+T62*2+U62*3)/40</f>
        <v>77</v>
      </c>
    </row>
    <row r="63" spans="1:24" x14ac:dyDescent="0.2">
      <c r="A63" s="36">
        <v>62</v>
      </c>
      <c r="B63" s="34">
        <v>2021112330</v>
      </c>
      <c r="C63" s="36" t="s">
        <v>563</v>
      </c>
      <c r="D63" s="36" t="s">
        <v>15</v>
      </c>
      <c r="E63" s="36" t="s">
        <v>546</v>
      </c>
      <c r="F63" s="36">
        <v>80</v>
      </c>
      <c r="G63" s="36">
        <v>71</v>
      </c>
      <c r="H63" s="36">
        <v>78</v>
      </c>
      <c r="I63" s="36">
        <v>78</v>
      </c>
      <c r="J63" s="36">
        <v>77</v>
      </c>
      <c r="K63" s="36">
        <v>84</v>
      </c>
      <c r="L63" s="36">
        <v>74</v>
      </c>
      <c r="M63" s="36">
        <v>73</v>
      </c>
      <c r="N63" s="36">
        <v>86</v>
      </c>
      <c r="O63" s="36">
        <v>79</v>
      </c>
      <c r="P63" s="36">
        <v>73</v>
      </c>
      <c r="Q63" s="36">
        <v>87</v>
      </c>
      <c r="R63" s="36">
        <v>65</v>
      </c>
      <c r="S63" s="36">
        <v>85</v>
      </c>
      <c r="T63" s="36">
        <v>66</v>
      </c>
      <c r="U63" s="36">
        <v>77</v>
      </c>
      <c r="V63" s="35">
        <v>0</v>
      </c>
      <c r="W63" s="35">
        <v>0</v>
      </c>
      <c r="X63" s="45">
        <f>(F63*5+G63*2+H63*2+I63*3+J63*3+K63*0+L63*2+M63*2+N63*3+O63*1+P63*4+Q63*5+R63*3+S63*0+T63*2+U63*3)/40</f>
        <v>76.974999999999994</v>
      </c>
    </row>
    <row r="64" spans="1:24" x14ac:dyDescent="0.2">
      <c r="A64" s="36">
        <v>63</v>
      </c>
      <c r="B64" s="34">
        <v>2021112323</v>
      </c>
      <c r="C64" s="36" t="s">
        <v>556</v>
      </c>
      <c r="D64" s="36" t="s">
        <v>15</v>
      </c>
      <c r="E64" s="36" t="s">
        <v>546</v>
      </c>
      <c r="F64" s="36">
        <v>82</v>
      </c>
      <c r="G64" s="36">
        <v>64</v>
      </c>
      <c r="H64" s="36">
        <v>86</v>
      </c>
      <c r="I64" s="36">
        <v>81</v>
      </c>
      <c r="J64" s="36">
        <v>87</v>
      </c>
      <c r="K64" s="36">
        <v>80</v>
      </c>
      <c r="L64" s="36">
        <v>76</v>
      </c>
      <c r="M64" s="36">
        <v>75</v>
      </c>
      <c r="N64" s="36">
        <v>79</v>
      </c>
      <c r="O64" s="36">
        <v>73</v>
      </c>
      <c r="P64" s="36">
        <v>75</v>
      </c>
      <c r="Q64" s="36">
        <v>71</v>
      </c>
      <c r="R64" s="36">
        <v>68</v>
      </c>
      <c r="S64" s="36">
        <v>90</v>
      </c>
      <c r="T64" s="36">
        <v>76</v>
      </c>
      <c r="U64" s="36">
        <v>80</v>
      </c>
      <c r="V64" s="35">
        <v>0</v>
      </c>
      <c r="W64" s="35">
        <v>0</v>
      </c>
      <c r="X64" s="45">
        <f>(F64*5+G64*2+H64*2+I64*3+J64*3+K64*0+L64*2+M64*2+N64*3+O64*1+P64*4+Q64*5+R64*3+S64*0+T64*2+U64*3)/40</f>
        <v>76.924999999999997</v>
      </c>
    </row>
    <row r="65" spans="1:24" x14ac:dyDescent="0.2">
      <c r="A65" s="36">
        <v>64</v>
      </c>
      <c r="B65" s="34">
        <v>2021112341</v>
      </c>
      <c r="C65" s="36" t="s">
        <v>574</v>
      </c>
      <c r="D65" s="36" t="s">
        <v>15</v>
      </c>
      <c r="E65" s="36" t="s">
        <v>546</v>
      </c>
      <c r="F65" s="36">
        <v>81</v>
      </c>
      <c r="G65" s="36">
        <v>64</v>
      </c>
      <c r="H65" s="36">
        <v>84</v>
      </c>
      <c r="I65" s="36">
        <v>81</v>
      </c>
      <c r="J65" s="36">
        <v>78</v>
      </c>
      <c r="K65" s="36">
        <v>87</v>
      </c>
      <c r="L65" s="36">
        <v>83</v>
      </c>
      <c r="M65" s="36">
        <v>80</v>
      </c>
      <c r="N65" s="36">
        <v>85</v>
      </c>
      <c r="O65" s="36">
        <v>78</v>
      </c>
      <c r="P65" s="36">
        <v>68</v>
      </c>
      <c r="Q65" s="36">
        <v>71</v>
      </c>
      <c r="R65" s="36">
        <v>79</v>
      </c>
      <c r="S65" s="36">
        <v>94</v>
      </c>
      <c r="T65" s="36">
        <v>79</v>
      </c>
      <c r="U65" s="36">
        <v>78</v>
      </c>
      <c r="V65" s="35">
        <v>60</v>
      </c>
      <c r="W65" s="35">
        <v>0</v>
      </c>
      <c r="X65" s="45">
        <f>(F65*5+G65*2+H65*2+I65*3+J65*3+K65*0+L65*2+M65*2+N65*3+O65*1+P65*4+Q65*5+R65*3+S65*0+T65*2+U65*3+V65*2)/42</f>
        <v>76.5</v>
      </c>
    </row>
    <row r="66" spans="1:24" x14ac:dyDescent="0.2">
      <c r="A66" s="36">
        <v>65</v>
      </c>
      <c r="B66" s="37">
        <v>2021112347</v>
      </c>
      <c r="C66" s="36" t="s">
        <v>582</v>
      </c>
      <c r="D66" s="36" t="s">
        <v>15</v>
      </c>
      <c r="E66" s="36" t="s">
        <v>577</v>
      </c>
      <c r="F66" s="36">
        <v>73</v>
      </c>
      <c r="G66" s="38">
        <v>44</v>
      </c>
      <c r="H66" s="36">
        <v>86</v>
      </c>
      <c r="I66" s="36">
        <v>81</v>
      </c>
      <c r="J66" s="36">
        <v>84</v>
      </c>
      <c r="K66" s="36">
        <v>90</v>
      </c>
      <c r="L66" s="36">
        <v>74</v>
      </c>
      <c r="M66" s="36">
        <v>76</v>
      </c>
      <c r="N66" s="36">
        <v>86</v>
      </c>
      <c r="O66" s="36">
        <v>79</v>
      </c>
      <c r="P66" s="36">
        <v>60</v>
      </c>
      <c r="Q66" s="36">
        <v>90</v>
      </c>
      <c r="R66" s="36">
        <v>72</v>
      </c>
      <c r="S66" s="36">
        <v>83</v>
      </c>
      <c r="T66" s="36">
        <v>73</v>
      </c>
      <c r="U66" s="36">
        <v>76</v>
      </c>
      <c r="V66" s="36">
        <v>88</v>
      </c>
      <c r="W66" s="36">
        <v>0</v>
      </c>
      <c r="X66" s="45">
        <f>(F66*5+G66*2+H66*2+I66*3+J66*3+K66*0+L66*2+M66*2+N66*3+O66*1+P66*4+Q66*5+R66*3+S66*0+T66*2+U66*3+V66*2)/42</f>
        <v>76.5</v>
      </c>
    </row>
    <row r="67" spans="1:24" x14ac:dyDescent="0.2">
      <c r="A67" s="36">
        <v>66</v>
      </c>
      <c r="B67" s="37">
        <v>2021112409</v>
      </c>
      <c r="C67" s="36" t="s">
        <v>645</v>
      </c>
      <c r="D67" s="36" t="s">
        <v>15</v>
      </c>
      <c r="E67" s="36" t="s">
        <v>639</v>
      </c>
      <c r="F67" s="36">
        <v>75</v>
      </c>
      <c r="G67" s="36">
        <v>60</v>
      </c>
      <c r="H67" s="36">
        <v>85</v>
      </c>
      <c r="I67" s="36">
        <v>82</v>
      </c>
      <c r="J67" s="36">
        <v>71</v>
      </c>
      <c r="K67" s="36">
        <v>90</v>
      </c>
      <c r="L67" s="36">
        <v>89</v>
      </c>
      <c r="M67" s="36">
        <v>85</v>
      </c>
      <c r="N67" s="36">
        <v>82</v>
      </c>
      <c r="O67" s="36">
        <v>84</v>
      </c>
      <c r="P67" s="36">
        <v>69</v>
      </c>
      <c r="Q67" s="36">
        <v>73</v>
      </c>
      <c r="R67" s="36">
        <v>66</v>
      </c>
      <c r="S67" s="36">
        <v>91</v>
      </c>
      <c r="T67" s="36">
        <v>86</v>
      </c>
      <c r="U67" s="36">
        <v>81</v>
      </c>
      <c r="V67" s="36">
        <v>0</v>
      </c>
      <c r="W67" s="36">
        <v>0</v>
      </c>
      <c r="X67" s="45">
        <f>(F67*5+G67*2+H67*2+I67*3+J67*3+K67*0+L67*2+M67*2+N67*3+O67*1+P67*4+Q67*5+R67*3+S67*0+T67*2+U67*3)/40</f>
        <v>76.400000000000006</v>
      </c>
    </row>
    <row r="68" spans="1:24" x14ac:dyDescent="0.2">
      <c r="A68" s="36">
        <v>67</v>
      </c>
      <c r="B68" s="34">
        <v>2021112337</v>
      </c>
      <c r="C68" s="36" t="s">
        <v>570</v>
      </c>
      <c r="D68" s="36" t="s">
        <v>15</v>
      </c>
      <c r="E68" s="36" t="s">
        <v>546</v>
      </c>
      <c r="F68" s="36">
        <v>86</v>
      </c>
      <c r="G68" s="36">
        <v>67</v>
      </c>
      <c r="H68" s="36">
        <v>86</v>
      </c>
      <c r="I68" s="36">
        <v>76</v>
      </c>
      <c r="J68" s="36">
        <v>85</v>
      </c>
      <c r="K68" s="36">
        <v>87</v>
      </c>
      <c r="L68" s="36">
        <v>85</v>
      </c>
      <c r="M68" s="36">
        <v>82</v>
      </c>
      <c r="N68" s="36">
        <v>80</v>
      </c>
      <c r="O68" s="36">
        <v>85</v>
      </c>
      <c r="P68" s="36">
        <v>66</v>
      </c>
      <c r="Q68" s="36">
        <v>62</v>
      </c>
      <c r="R68" s="36">
        <v>70</v>
      </c>
      <c r="S68" s="36">
        <v>91</v>
      </c>
      <c r="T68" s="36">
        <v>72</v>
      </c>
      <c r="U68" s="36">
        <v>74</v>
      </c>
      <c r="V68" s="35">
        <v>90</v>
      </c>
      <c r="W68" s="35">
        <v>0</v>
      </c>
      <c r="X68" s="45">
        <f>(F68*5+G68*2+H68*2+I68*3+J68*3+K68*0+L68*2+M68*2+N68*3+O68*1+P68*4+Q68*5+R68*3+S68*0+T68*2+U68*3+V68*2)/42</f>
        <v>76.38095238095238</v>
      </c>
    </row>
    <row r="69" spans="1:24" x14ac:dyDescent="0.2">
      <c r="A69" s="36">
        <v>68</v>
      </c>
      <c r="B69" s="37">
        <v>2021112426</v>
      </c>
      <c r="C69" s="36" t="s">
        <v>661</v>
      </c>
      <c r="D69" s="36" t="s">
        <v>19</v>
      </c>
      <c r="E69" s="36" t="s">
        <v>639</v>
      </c>
      <c r="F69" s="36">
        <v>73</v>
      </c>
      <c r="G69" s="36">
        <v>60</v>
      </c>
      <c r="H69" s="36">
        <v>92</v>
      </c>
      <c r="I69" s="36">
        <v>81</v>
      </c>
      <c r="J69" s="36">
        <v>76</v>
      </c>
      <c r="K69" s="36">
        <v>86</v>
      </c>
      <c r="L69" s="36">
        <v>71</v>
      </c>
      <c r="M69" s="36">
        <v>84</v>
      </c>
      <c r="N69" s="36">
        <v>76</v>
      </c>
      <c r="O69" s="36">
        <v>84</v>
      </c>
      <c r="P69" s="36">
        <v>63</v>
      </c>
      <c r="Q69" s="36">
        <v>81</v>
      </c>
      <c r="R69" s="36">
        <v>82</v>
      </c>
      <c r="S69" s="36">
        <v>93</v>
      </c>
      <c r="T69" s="36">
        <v>70</v>
      </c>
      <c r="U69" s="36">
        <v>83</v>
      </c>
      <c r="V69" s="36">
        <v>0</v>
      </c>
      <c r="W69" s="36">
        <v>0</v>
      </c>
      <c r="X69" s="45">
        <f>(F69*5+G69*2+H69*2+I69*3+J69*3+K69*0+L69*2+M69*2+N69*3+O69*1+P69*4+Q69*5+R69*3+S69*0+T69*2+U69*3)/40</f>
        <v>76.349999999999994</v>
      </c>
    </row>
    <row r="70" spans="1:24" x14ac:dyDescent="0.2">
      <c r="A70" s="36">
        <v>69</v>
      </c>
      <c r="B70" s="34">
        <v>2021112332</v>
      </c>
      <c r="C70" s="36" t="s">
        <v>565</v>
      </c>
      <c r="D70" s="36" t="s">
        <v>15</v>
      </c>
      <c r="E70" s="36" t="s">
        <v>546</v>
      </c>
      <c r="F70" s="36">
        <v>81</v>
      </c>
      <c r="G70" s="36">
        <v>60</v>
      </c>
      <c r="H70" s="36">
        <v>94</v>
      </c>
      <c r="I70" s="36">
        <v>78</v>
      </c>
      <c r="J70" s="36">
        <v>75</v>
      </c>
      <c r="K70" s="36">
        <v>90</v>
      </c>
      <c r="L70" s="36">
        <v>74</v>
      </c>
      <c r="M70" s="36">
        <v>80</v>
      </c>
      <c r="N70" s="36">
        <v>74</v>
      </c>
      <c r="O70" s="36">
        <v>79</v>
      </c>
      <c r="P70" s="36">
        <v>81</v>
      </c>
      <c r="Q70" s="36">
        <v>66</v>
      </c>
      <c r="R70" s="36">
        <v>76</v>
      </c>
      <c r="S70" s="36">
        <v>93</v>
      </c>
      <c r="T70" s="36">
        <v>74</v>
      </c>
      <c r="U70" s="36">
        <v>80</v>
      </c>
      <c r="V70" s="35">
        <v>0</v>
      </c>
      <c r="W70" s="35">
        <v>0</v>
      </c>
      <c r="X70" s="45">
        <f>(F70*5+G70*2+H70*2+I70*3+J70*3+K70*0+L70*2+M70*2+N70*3+O70*1+P70*4+Q70*5+R70*3+S70*0+T70*2+U70*3)/40</f>
        <v>76.275000000000006</v>
      </c>
    </row>
    <row r="71" spans="1:24" x14ac:dyDescent="0.2">
      <c r="A71" s="36">
        <v>70</v>
      </c>
      <c r="B71" s="37">
        <v>2021112431</v>
      </c>
      <c r="C71" s="36" t="s">
        <v>666</v>
      </c>
      <c r="D71" s="36" t="s">
        <v>19</v>
      </c>
      <c r="E71" s="36" t="s">
        <v>639</v>
      </c>
      <c r="F71" s="36">
        <v>72</v>
      </c>
      <c r="G71" s="36">
        <v>64</v>
      </c>
      <c r="H71" s="36">
        <v>85</v>
      </c>
      <c r="I71" s="36">
        <v>78</v>
      </c>
      <c r="J71" s="36">
        <v>74</v>
      </c>
      <c r="K71" s="36">
        <v>89</v>
      </c>
      <c r="L71" s="36">
        <v>86</v>
      </c>
      <c r="M71" s="36">
        <v>80</v>
      </c>
      <c r="N71" s="36">
        <v>76</v>
      </c>
      <c r="O71" s="36">
        <v>83</v>
      </c>
      <c r="P71" s="36">
        <v>77</v>
      </c>
      <c r="Q71" s="36">
        <v>71</v>
      </c>
      <c r="R71" s="36">
        <v>74</v>
      </c>
      <c r="S71" s="36">
        <v>94</v>
      </c>
      <c r="T71" s="36">
        <v>83</v>
      </c>
      <c r="U71" s="36">
        <v>81</v>
      </c>
      <c r="V71" s="36">
        <v>0</v>
      </c>
      <c r="W71" s="36">
        <v>0</v>
      </c>
      <c r="X71" s="45">
        <f>(F71*5+G71*2+H71*2+I71*3+J71*3+K71*0+L71*2+M71*2+N71*3+O71*1+P71*4+Q71*5+R71*3+S71*0+T71*2+U71*3)/40</f>
        <v>76.275000000000006</v>
      </c>
    </row>
    <row r="72" spans="1:24" x14ac:dyDescent="0.2">
      <c r="A72" s="36">
        <v>71</v>
      </c>
      <c r="B72" s="37">
        <v>2021112370</v>
      </c>
      <c r="C72" s="36" t="s">
        <v>605</v>
      </c>
      <c r="D72" s="36" t="s">
        <v>15</v>
      </c>
      <c r="E72" s="36" t="s">
        <v>577</v>
      </c>
      <c r="F72" s="36">
        <v>79</v>
      </c>
      <c r="G72" s="36">
        <v>63</v>
      </c>
      <c r="H72" s="36">
        <v>85</v>
      </c>
      <c r="I72" s="36">
        <v>81</v>
      </c>
      <c r="J72" s="36">
        <v>78</v>
      </c>
      <c r="K72" s="36">
        <v>93</v>
      </c>
      <c r="L72" s="36">
        <v>78</v>
      </c>
      <c r="M72" s="36">
        <v>76</v>
      </c>
      <c r="N72" s="36">
        <v>75</v>
      </c>
      <c r="O72" s="36">
        <v>75</v>
      </c>
      <c r="P72" s="36">
        <v>69</v>
      </c>
      <c r="Q72" s="36">
        <v>70</v>
      </c>
      <c r="R72" s="36">
        <v>72</v>
      </c>
      <c r="S72" s="36">
        <v>93</v>
      </c>
      <c r="T72" s="36">
        <v>81</v>
      </c>
      <c r="U72" s="36">
        <v>83</v>
      </c>
      <c r="V72" s="36">
        <v>0</v>
      </c>
      <c r="W72" s="36">
        <v>0</v>
      </c>
      <c r="X72" s="45">
        <f>(F72*5+G72*2+H72*2+I72*3+J72*3+K72*0+L72*2+M72*2+N72*3+O72*1+P72*4+Q72*5+R72*3+S72*0+T72*2+U72*3)/40</f>
        <v>75.724999999999994</v>
      </c>
    </row>
    <row r="73" spans="1:24" x14ac:dyDescent="0.2">
      <c r="A73" s="36">
        <v>72</v>
      </c>
      <c r="B73" s="37">
        <v>2021112391</v>
      </c>
      <c r="C73" s="36" t="s">
        <v>627</v>
      </c>
      <c r="D73" s="36" t="s">
        <v>15</v>
      </c>
      <c r="E73" s="36" t="s">
        <v>609</v>
      </c>
      <c r="F73" s="36">
        <v>80</v>
      </c>
      <c r="G73" s="36">
        <v>66</v>
      </c>
      <c r="H73" s="36">
        <v>93</v>
      </c>
      <c r="I73" s="36">
        <v>82</v>
      </c>
      <c r="J73" s="36">
        <v>79</v>
      </c>
      <c r="K73" s="36">
        <v>87</v>
      </c>
      <c r="L73" s="36">
        <v>84</v>
      </c>
      <c r="M73" s="36">
        <v>81.040000000000006</v>
      </c>
      <c r="N73" s="36">
        <v>82</v>
      </c>
      <c r="O73" s="36">
        <v>80</v>
      </c>
      <c r="P73" s="36">
        <v>65</v>
      </c>
      <c r="Q73" s="36">
        <v>58</v>
      </c>
      <c r="R73" s="36">
        <v>71</v>
      </c>
      <c r="S73" s="36">
        <v>87</v>
      </c>
      <c r="T73" s="36">
        <v>82</v>
      </c>
      <c r="U73" s="36">
        <v>81</v>
      </c>
      <c r="V73" s="36">
        <v>0</v>
      </c>
      <c r="W73" s="36">
        <v>0</v>
      </c>
      <c r="X73" s="45">
        <f>(F73*5+G73*2+H73*2+I73*3+J73*3+K73*0+L73*2+M73*2+N73*3+O73*1+P73*4+Q73*5+R73*3+S73*0+T73*2+U73*3)/40</f>
        <v>75.676999999999992</v>
      </c>
    </row>
    <row r="74" spans="1:24" x14ac:dyDescent="0.2">
      <c r="A74" s="36">
        <v>73</v>
      </c>
      <c r="B74" s="37">
        <v>2021112406</v>
      </c>
      <c r="C74" s="36" t="s">
        <v>642</v>
      </c>
      <c r="D74" s="36" t="s">
        <v>15</v>
      </c>
      <c r="E74" s="36" t="s">
        <v>639</v>
      </c>
      <c r="F74" s="36">
        <v>76</v>
      </c>
      <c r="G74" s="36">
        <v>62</v>
      </c>
      <c r="H74" s="36">
        <v>88</v>
      </c>
      <c r="I74" s="36">
        <v>80</v>
      </c>
      <c r="J74" s="36">
        <v>74</v>
      </c>
      <c r="K74" s="36">
        <v>90</v>
      </c>
      <c r="L74" s="36">
        <v>82</v>
      </c>
      <c r="M74" s="36">
        <v>87</v>
      </c>
      <c r="N74" s="36">
        <v>79</v>
      </c>
      <c r="O74" s="36">
        <v>81</v>
      </c>
      <c r="P74" s="36">
        <v>75</v>
      </c>
      <c r="Q74" s="36">
        <v>68</v>
      </c>
      <c r="R74" s="36">
        <v>63</v>
      </c>
      <c r="S74" s="36">
        <v>92</v>
      </c>
      <c r="T74" s="36">
        <v>79</v>
      </c>
      <c r="U74" s="36">
        <v>80</v>
      </c>
      <c r="V74" s="36">
        <v>0</v>
      </c>
      <c r="W74" s="36">
        <v>0</v>
      </c>
      <c r="X74" s="45">
        <f>(F74*5+G74*2+H74*2+I74*3+J74*3+K74*0+L74*2+M74*2+N74*3+O74*1+P74*4+Q74*5+R74*3+S74*0+T74*2+U74*3)/40</f>
        <v>75.625</v>
      </c>
    </row>
    <row r="75" spans="1:24" x14ac:dyDescent="0.2">
      <c r="A75" s="36">
        <v>74</v>
      </c>
      <c r="B75" s="34">
        <v>2021112315</v>
      </c>
      <c r="C75" s="36" t="s">
        <v>548</v>
      </c>
      <c r="D75" s="36" t="s">
        <v>15</v>
      </c>
      <c r="E75" s="36" t="s">
        <v>546</v>
      </c>
      <c r="F75" s="36">
        <v>71</v>
      </c>
      <c r="G75" s="36">
        <v>70</v>
      </c>
      <c r="H75" s="36">
        <v>87</v>
      </c>
      <c r="I75" s="36">
        <v>77</v>
      </c>
      <c r="J75" s="36">
        <v>76</v>
      </c>
      <c r="K75" s="36">
        <v>90</v>
      </c>
      <c r="L75" s="36">
        <v>77</v>
      </c>
      <c r="M75" s="36">
        <v>81</v>
      </c>
      <c r="N75" s="36">
        <v>81</v>
      </c>
      <c r="O75" s="36">
        <v>83</v>
      </c>
      <c r="P75" s="36">
        <v>67</v>
      </c>
      <c r="Q75" s="36">
        <v>72</v>
      </c>
      <c r="R75" s="36">
        <v>78</v>
      </c>
      <c r="S75" s="36">
        <v>91</v>
      </c>
      <c r="T75" s="36">
        <v>74</v>
      </c>
      <c r="U75" s="36">
        <v>81</v>
      </c>
      <c r="V75" s="35">
        <v>0</v>
      </c>
      <c r="W75" s="35">
        <v>0</v>
      </c>
      <c r="X75" s="45">
        <f>(F75*5+G75*2+H75*2+I75*3+J75*3+K75*0+L75*2+M75*2+N75*3+O75*1+P75*4+Q75*5+R75*3+S75*0+T75*2+U75*3)/40</f>
        <v>75.575000000000003</v>
      </c>
    </row>
    <row r="76" spans="1:24" x14ac:dyDescent="0.2">
      <c r="A76" s="36">
        <v>75</v>
      </c>
      <c r="B76" s="37">
        <v>2021112344</v>
      </c>
      <c r="C76" s="36" t="s">
        <v>579</v>
      </c>
      <c r="D76" s="36" t="s">
        <v>15</v>
      </c>
      <c r="E76" s="36" t="s">
        <v>577</v>
      </c>
      <c r="F76" s="36">
        <v>66</v>
      </c>
      <c r="G76" s="36">
        <v>66</v>
      </c>
      <c r="H76" s="36">
        <v>94</v>
      </c>
      <c r="I76" s="36">
        <v>83</v>
      </c>
      <c r="J76" s="36">
        <v>77</v>
      </c>
      <c r="K76" s="36">
        <v>87</v>
      </c>
      <c r="L76" s="36">
        <v>81</v>
      </c>
      <c r="M76" s="36">
        <v>76</v>
      </c>
      <c r="N76" s="36">
        <v>74</v>
      </c>
      <c r="O76" s="36">
        <v>78</v>
      </c>
      <c r="P76" s="36">
        <v>68</v>
      </c>
      <c r="Q76" s="36">
        <v>62</v>
      </c>
      <c r="R76" s="36">
        <v>74</v>
      </c>
      <c r="S76" s="36">
        <v>83</v>
      </c>
      <c r="T76" s="36">
        <v>73</v>
      </c>
      <c r="U76" s="36">
        <v>86</v>
      </c>
      <c r="V76" s="36">
        <v>86</v>
      </c>
      <c r="W76" s="36">
        <v>95</v>
      </c>
      <c r="X76" s="45">
        <f>(F76*5+G76*2+H76*2+I76*3+J76*3+K76*0+L76*2+M76*2+N76*3+O76*1+P76*4+Q76*5+R76*3+S76*0+T76*2+U76*3+V76*2+W76*2)/44</f>
        <v>75.318181818181813</v>
      </c>
    </row>
  </sheetData>
  <sortState ref="A2:X76">
    <sortCondition descending="1" ref="X1"/>
  </sortState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144EC5-F793-4C4F-8685-2A5EECB0340F}">
  <dimension ref="A1:I119"/>
  <sheetViews>
    <sheetView topLeftCell="A28" workbookViewId="0">
      <selection activeCell="N37" sqref="N37"/>
    </sheetView>
  </sheetViews>
  <sheetFormatPr defaultColWidth="8.625" defaultRowHeight="14.25" x14ac:dyDescent="0.2"/>
  <cols>
    <col min="1" max="1" width="6.75" style="13" customWidth="1"/>
    <col min="2" max="2" width="13.125" style="13" customWidth="1"/>
    <col min="3" max="3" width="8.625" style="13"/>
    <col min="4" max="4" width="7.625" style="13" customWidth="1"/>
    <col min="5" max="5" width="16.75" style="13" customWidth="1"/>
    <col min="6" max="6" width="10.875" style="13" customWidth="1"/>
    <col min="7" max="7" width="10.375" style="13" customWidth="1"/>
    <col min="8" max="8" width="8.625" style="44"/>
    <col min="9" max="16384" width="8.625" style="13"/>
  </cols>
  <sheetData>
    <row r="1" spans="1:8" ht="25.5" x14ac:dyDescent="0.2">
      <c r="A1" s="15" t="s">
        <v>0</v>
      </c>
      <c r="B1" s="15" t="s">
        <v>1</v>
      </c>
      <c r="C1" s="15" t="s">
        <v>2</v>
      </c>
      <c r="D1" s="15" t="s">
        <v>3</v>
      </c>
      <c r="E1" s="15" t="s">
        <v>4</v>
      </c>
      <c r="F1" s="15" t="s">
        <v>410</v>
      </c>
      <c r="G1" s="16" t="s">
        <v>411</v>
      </c>
      <c r="H1" s="41" t="s">
        <v>412</v>
      </c>
    </row>
    <row r="2" spans="1:8" x14ac:dyDescent="0.2">
      <c r="A2" s="18">
        <v>1</v>
      </c>
      <c r="B2" s="18">
        <v>2021112313</v>
      </c>
      <c r="C2" s="18" t="s">
        <v>545</v>
      </c>
      <c r="D2" s="18" t="s">
        <v>15</v>
      </c>
      <c r="E2" s="18" t="s">
        <v>546</v>
      </c>
      <c r="F2" s="18">
        <v>72</v>
      </c>
      <c r="G2" s="18">
        <v>80</v>
      </c>
      <c r="H2" s="42">
        <f>AVERAGE(F2:G2)</f>
        <v>76</v>
      </c>
    </row>
    <row r="3" spans="1:8" x14ac:dyDescent="0.2">
      <c r="A3" s="18">
        <v>2</v>
      </c>
      <c r="B3" s="18">
        <v>2021112314</v>
      </c>
      <c r="C3" s="18" t="s">
        <v>547</v>
      </c>
      <c r="D3" s="18" t="s">
        <v>15</v>
      </c>
      <c r="E3" s="18" t="s">
        <v>546</v>
      </c>
      <c r="F3" s="18">
        <v>71</v>
      </c>
      <c r="G3" s="18">
        <v>94.8</v>
      </c>
      <c r="H3" s="42">
        <f t="shared" ref="H3:H66" si="0">AVERAGE(F3:G3)</f>
        <v>82.9</v>
      </c>
    </row>
    <row r="4" spans="1:8" x14ac:dyDescent="0.2">
      <c r="A4" s="18">
        <v>3</v>
      </c>
      <c r="B4" s="18">
        <v>2021112315</v>
      </c>
      <c r="C4" s="18" t="s">
        <v>548</v>
      </c>
      <c r="D4" s="18" t="s">
        <v>15</v>
      </c>
      <c r="E4" s="18" t="s">
        <v>546</v>
      </c>
      <c r="F4" s="18">
        <v>80</v>
      </c>
      <c r="G4" s="18">
        <v>87.5</v>
      </c>
      <c r="H4" s="42">
        <f t="shared" si="0"/>
        <v>83.75</v>
      </c>
    </row>
    <row r="5" spans="1:8" x14ac:dyDescent="0.2">
      <c r="A5" s="18">
        <v>4</v>
      </c>
      <c r="B5" s="18">
        <v>2021112316</v>
      </c>
      <c r="C5" s="18" t="s">
        <v>549</v>
      </c>
      <c r="D5" s="18" t="s">
        <v>15</v>
      </c>
      <c r="E5" s="18" t="s">
        <v>546</v>
      </c>
      <c r="F5" s="18">
        <v>80</v>
      </c>
      <c r="G5" s="18">
        <v>86</v>
      </c>
      <c r="H5" s="42">
        <f t="shared" si="0"/>
        <v>83</v>
      </c>
    </row>
    <row r="6" spans="1:8" x14ac:dyDescent="0.2">
      <c r="A6" s="18">
        <v>5</v>
      </c>
      <c r="B6" s="18">
        <v>2021112317</v>
      </c>
      <c r="C6" s="18" t="s">
        <v>550</v>
      </c>
      <c r="D6" s="18" t="s">
        <v>19</v>
      </c>
      <c r="E6" s="18" t="s">
        <v>546</v>
      </c>
      <c r="F6" s="18">
        <v>87</v>
      </c>
      <c r="G6" s="18">
        <v>97</v>
      </c>
      <c r="H6" s="42">
        <f t="shared" si="0"/>
        <v>92</v>
      </c>
    </row>
    <row r="7" spans="1:8" x14ac:dyDescent="0.2">
      <c r="A7" s="18">
        <v>6</v>
      </c>
      <c r="B7" s="18">
        <v>2021112318</v>
      </c>
      <c r="C7" s="18" t="s">
        <v>551</v>
      </c>
      <c r="D7" s="18" t="s">
        <v>15</v>
      </c>
      <c r="E7" s="18" t="s">
        <v>546</v>
      </c>
      <c r="F7" s="18">
        <v>67</v>
      </c>
      <c r="G7" s="18">
        <v>84.4</v>
      </c>
      <c r="H7" s="42">
        <f t="shared" si="0"/>
        <v>75.7</v>
      </c>
    </row>
    <row r="8" spans="1:8" x14ac:dyDescent="0.2">
      <c r="A8" s="18">
        <v>7</v>
      </c>
      <c r="B8" s="18">
        <v>2021112319</v>
      </c>
      <c r="C8" s="18" t="s">
        <v>552</v>
      </c>
      <c r="D8" s="18" t="s">
        <v>15</v>
      </c>
      <c r="E8" s="18" t="s">
        <v>546</v>
      </c>
      <c r="F8" s="18">
        <v>76</v>
      </c>
      <c r="G8" s="18">
        <v>78.8</v>
      </c>
      <c r="H8" s="42">
        <f t="shared" si="0"/>
        <v>77.400000000000006</v>
      </c>
    </row>
    <row r="9" spans="1:8" x14ac:dyDescent="0.2">
      <c r="A9" s="18">
        <v>8</v>
      </c>
      <c r="B9" s="18">
        <v>2021112320</v>
      </c>
      <c r="C9" s="18" t="s">
        <v>553</v>
      </c>
      <c r="D9" s="18" t="s">
        <v>15</v>
      </c>
      <c r="E9" s="18" t="s">
        <v>546</v>
      </c>
      <c r="F9" s="18">
        <v>76</v>
      </c>
      <c r="G9" s="18">
        <v>88</v>
      </c>
      <c r="H9" s="42">
        <f t="shared" si="0"/>
        <v>82</v>
      </c>
    </row>
    <row r="10" spans="1:8" x14ac:dyDescent="0.2">
      <c r="A10" s="18">
        <v>9</v>
      </c>
      <c r="B10" s="18">
        <v>2021112321</v>
      </c>
      <c r="C10" s="18" t="s">
        <v>554</v>
      </c>
      <c r="D10" s="18" t="s">
        <v>15</v>
      </c>
      <c r="E10" s="18" t="s">
        <v>546</v>
      </c>
      <c r="F10" s="18">
        <v>85</v>
      </c>
      <c r="G10" s="18">
        <v>84.3</v>
      </c>
      <c r="H10" s="42">
        <f t="shared" si="0"/>
        <v>84.65</v>
      </c>
    </row>
    <row r="11" spans="1:8" x14ac:dyDescent="0.2">
      <c r="A11" s="18">
        <v>10</v>
      </c>
      <c r="B11" s="18">
        <v>2021112322</v>
      </c>
      <c r="C11" s="18" t="s">
        <v>555</v>
      </c>
      <c r="D11" s="18" t="s">
        <v>19</v>
      </c>
      <c r="E11" s="18" t="s">
        <v>546</v>
      </c>
      <c r="F11" s="18">
        <v>73</v>
      </c>
      <c r="G11" s="18">
        <v>81.599999999999994</v>
      </c>
      <c r="H11" s="42">
        <f t="shared" si="0"/>
        <v>77.3</v>
      </c>
    </row>
    <row r="12" spans="1:8" x14ac:dyDescent="0.2">
      <c r="A12" s="18">
        <v>11</v>
      </c>
      <c r="B12" s="18">
        <v>2021112323</v>
      </c>
      <c r="C12" s="18" t="s">
        <v>556</v>
      </c>
      <c r="D12" s="18" t="s">
        <v>15</v>
      </c>
      <c r="E12" s="18" t="s">
        <v>546</v>
      </c>
      <c r="F12" s="18">
        <v>77</v>
      </c>
      <c r="G12" s="18">
        <v>87.4</v>
      </c>
      <c r="H12" s="42">
        <f t="shared" si="0"/>
        <v>82.2</v>
      </c>
    </row>
    <row r="13" spans="1:8" x14ac:dyDescent="0.2">
      <c r="A13" s="18">
        <v>12</v>
      </c>
      <c r="B13" s="18">
        <v>2021112324</v>
      </c>
      <c r="C13" s="18" t="s">
        <v>557</v>
      </c>
      <c r="D13" s="18" t="s">
        <v>15</v>
      </c>
      <c r="E13" s="18" t="s">
        <v>546</v>
      </c>
      <c r="F13" s="18">
        <v>79</v>
      </c>
      <c r="G13" s="18">
        <v>88</v>
      </c>
      <c r="H13" s="42">
        <f t="shared" si="0"/>
        <v>83.5</v>
      </c>
    </row>
    <row r="14" spans="1:8" x14ac:dyDescent="0.2">
      <c r="A14" s="18">
        <v>13</v>
      </c>
      <c r="B14" s="18">
        <v>2021112325</v>
      </c>
      <c r="C14" s="18" t="s">
        <v>558</v>
      </c>
      <c r="D14" s="18" t="s">
        <v>19</v>
      </c>
      <c r="E14" s="18" t="s">
        <v>546</v>
      </c>
      <c r="F14" s="18">
        <v>60</v>
      </c>
      <c r="G14" s="18">
        <v>88</v>
      </c>
      <c r="H14" s="42">
        <f t="shared" si="0"/>
        <v>74</v>
      </c>
    </row>
    <row r="15" spans="1:8" x14ac:dyDescent="0.2">
      <c r="A15" s="18">
        <v>14</v>
      </c>
      <c r="B15" s="18">
        <v>2021112326</v>
      </c>
      <c r="C15" s="18" t="s">
        <v>559</v>
      </c>
      <c r="D15" s="18" t="s">
        <v>15</v>
      </c>
      <c r="E15" s="18" t="s">
        <v>546</v>
      </c>
      <c r="F15" s="18">
        <v>83</v>
      </c>
      <c r="G15" s="18">
        <v>93.8</v>
      </c>
      <c r="H15" s="42">
        <f t="shared" si="0"/>
        <v>88.4</v>
      </c>
    </row>
    <row r="16" spans="1:8" x14ac:dyDescent="0.2">
      <c r="A16" s="18">
        <v>15</v>
      </c>
      <c r="B16" s="18">
        <v>2021112327</v>
      </c>
      <c r="C16" s="18" t="s">
        <v>560</v>
      </c>
      <c r="D16" s="18" t="s">
        <v>15</v>
      </c>
      <c r="E16" s="18" t="s">
        <v>546</v>
      </c>
      <c r="F16" s="18">
        <v>65</v>
      </c>
      <c r="G16" s="18">
        <v>89.2</v>
      </c>
      <c r="H16" s="42">
        <f t="shared" si="0"/>
        <v>77.099999999999994</v>
      </c>
    </row>
    <row r="17" spans="1:8" x14ac:dyDescent="0.2">
      <c r="A17" s="18">
        <v>16</v>
      </c>
      <c r="B17" s="18">
        <v>2021112328</v>
      </c>
      <c r="C17" s="18" t="s">
        <v>561</v>
      </c>
      <c r="D17" s="18" t="s">
        <v>15</v>
      </c>
      <c r="E17" s="18" t="s">
        <v>546</v>
      </c>
      <c r="F17" s="18">
        <v>62</v>
      </c>
      <c r="G17" s="18">
        <v>86.5</v>
      </c>
      <c r="H17" s="42">
        <f t="shared" si="0"/>
        <v>74.25</v>
      </c>
    </row>
    <row r="18" spans="1:8" x14ac:dyDescent="0.2">
      <c r="A18" s="18">
        <v>17</v>
      </c>
      <c r="B18" s="18">
        <v>2021112329</v>
      </c>
      <c r="C18" s="18" t="s">
        <v>562</v>
      </c>
      <c r="D18" s="18" t="s">
        <v>15</v>
      </c>
      <c r="E18" s="18" t="s">
        <v>546</v>
      </c>
      <c r="F18" s="18">
        <v>82</v>
      </c>
      <c r="G18" s="18">
        <v>92.8</v>
      </c>
      <c r="H18" s="42">
        <f t="shared" si="0"/>
        <v>87.4</v>
      </c>
    </row>
    <row r="19" spans="1:8" x14ac:dyDescent="0.2">
      <c r="A19" s="18">
        <v>18</v>
      </c>
      <c r="B19" s="18">
        <v>2021112330</v>
      </c>
      <c r="C19" s="18" t="s">
        <v>563</v>
      </c>
      <c r="D19" s="18" t="s">
        <v>15</v>
      </c>
      <c r="E19" s="18" t="s">
        <v>546</v>
      </c>
      <c r="F19" s="18">
        <v>76</v>
      </c>
      <c r="G19" s="18">
        <v>84.6</v>
      </c>
      <c r="H19" s="42">
        <f t="shared" si="0"/>
        <v>80.3</v>
      </c>
    </row>
    <row r="20" spans="1:8" x14ac:dyDescent="0.2">
      <c r="A20" s="18">
        <v>19</v>
      </c>
      <c r="B20" s="18">
        <v>2021112331</v>
      </c>
      <c r="C20" s="18" t="s">
        <v>564</v>
      </c>
      <c r="D20" s="18" t="s">
        <v>15</v>
      </c>
      <c r="E20" s="18" t="s">
        <v>546</v>
      </c>
      <c r="F20" s="18">
        <v>67</v>
      </c>
      <c r="G20" s="18">
        <v>72.3</v>
      </c>
      <c r="H20" s="42">
        <f t="shared" si="0"/>
        <v>69.650000000000006</v>
      </c>
    </row>
    <row r="21" spans="1:8" x14ac:dyDescent="0.2">
      <c r="A21" s="18">
        <v>20</v>
      </c>
      <c r="B21" s="18">
        <v>2021112332</v>
      </c>
      <c r="C21" s="18" t="s">
        <v>565</v>
      </c>
      <c r="D21" s="18" t="s">
        <v>15</v>
      </c>
      <c r="E21" s="18" t="s">
        <v>546</v>
      </c>
      <c r="F21" s="18">
        <v>94</v>
      </c>
      <c r="G21" s="18">
        <v>82.3</v>
      </c>
      <c r="H21" s="42">
        <f t="shared" si="0"/>
        <v>88.15</v>
      </c>
    </row>
    <row r="22" spans="1:8" x14ac:dyDescent="0.2">
      <c r="A22" s="18">
        <v>21</v>
      </c>
      <c r="B22" s="18">
        <v>2021112333</v>
      </c>
      <c r="C22" s="18" t="s">
        <v>566</v>
      </c>
      <c r="D22" s="18" t="s">
        <v>15</v>
      </c>
      <c r="E22" s="18" t="s">
        <v>546</v>
      </c>
      <c r="F22" s="18">
        <v>78</v>
      </c>
      <c r="G22" s="18">
        <v>90.6</v>
      </c>
      <c r="H22" s="42">
        <f t="shared" si="0"/>
        <v>84.3</v>
      </c>
    </row>
    <row r="23" spans="1:8" x14ac:dyDescent="0.2">
      <c r="A23" s="18">
        <v>22</v>
      </c>
      <c r="B23" s="18">
        <v>2021112334</v>
      </c>
      <c r="C23" s="18" t="s">
        <v>567</v>
      </c>
      <c r="D23" s="18" t="s">
        <v>19</v>
      </c>
      <c r="E23" s="18" t="s">
        <v>546</v>
      </c>
      <c r="F23" s="18">
        <v>82</v>
      </c>
      <c r="G23" s="18">
        <v>91.4</v>
      </c>
      <c r="H23" s="42">
        <f t="shared" si="0"/>
        <v>86.7</v>
      </c>
    </row>
    <row r="24" spans="1:8" x14ac:dyDescent="0.2">
      <c r="A24" s="18">
        <v>23</v>
      </c>
      <c r="B24" s="18">
        <v>2021112335</v>
      </c>
      <c r="C24" s="18" t="s">
        <v>568</v>
      </c>
      <c r="D24" s="18" t="s">
        <v>15</v>
      </c>
      <c r="E24" s="18" t="s">
        <v>546</v>
      </c>
      <c r="F24" s="18">
        <v>71</v>
      </c>
      <c r="G24" s="18">
        <v>87</v>
      </c>
      <c r="H24" s="42">
        <f t="shared" si="0"/>
        <v>79</v>
      </c>
    </row>
    <row r="25" spans="1:8" x14ac:dyDescent="0.2">
      <c r="A25" s="18">
        <v>24</v>
      </c>
      <c r="B25" s="18">
        <v>2021112336</v>
      </c>
      <c r="C25" s="18" t="s">
        <v>569</v>
      </c>
      <c r="D25" s="18" t="s">
        <v>15</v>
      </c>
      <c r="E25" s="18" t="s">
        <v>546</v>
      </c>
      <c r="F25" s="18">
        <v>77</v>
      </c>
      <c r="G25" s="18">
        <v>76</v>
      </c>
      <c r="H25" s="42">
        <f t="shared" si="0"/>
        <v>76.5</v>
      </c>
    </row>
    <row r="26" spans="1:8" x14ac:dyDescent="0.2">
      <c r="A26" s="18">
        <v>25</v>
      </c>
      <c r="B26" s="18">
        <v>2021112337</v>
      </c>
      <c r="C26" s="18" t="s">
        <v>570</v>
      </c>
      <c r="D26" s="18" t="s">
        <v>15</v>
      </c>
      <c r="E26" s="18" t="s">
        <v>546</v>
      </c>
      <c r="F26" s="18">
        <v>74</v>
      </c>
      <c r="G26" s="18">
        <v>73.599999999999994</v>
      </c>
      <c r="H26" s="42">
        <f t="shared" si="0"/>
        <v>73.8</v>
      </c>
    </row>
    <row r="27" spans="1:8" x14ac:dyDescent="0.2">
      <c r="A27" s="18">
        <v>26</v>
      </c>
      <c r="B27" s="18">
        <v>2021112338</v>
      </c>
      <c r="C27" s="18" t="s">
        <v>571</v>
      </c>
      <c r="D27" s="18" t="s">
        <v>15</v>
      </c>
      <c r="E27" s="18" t="s">
        <v>546</v>
      </c>
      <c r="F27" s="18">
        <v>77</v>
      </c>
      <c r="G27" s="18">
        <v>96.3</v>
      </c>
      <c r="H27" s="42">
        <f t="shared" si="0"/>
        <v>86.65</v>
      </c>
    </row>
    <row r="28" spans="1:8" x14ac:dyDescent="0.2">
      <c r="A28" s="18">
        <v>27</v>
      </c>
      <c r="B28" s="18">
        <v>2021112339</v>
      </c>
      <c r="C28" s="18" t="s">
        <v>572</v>
      </c>
      <c r="D28" s="18" t="s">
        <v>19</v>
      </c>
      <c r="E28" s="18" t="s">
        <v>546</v>
      </c>
      <c r="F28" s="18">
        <v>80</v>
      </c>
      <c r="G28" s="18">
        <v>91.6</v>
      </c>
      <c r="H28" s="42">
        <f t="shared" si="0"/>
        <v>85.8</v>
      </c>
    </row>
    <row r="29" spans="1:8" x14ac:dyDescent="0.2">
      <c r="A29" s="18">
        <v>28</v>
      </c>
      <c r="B29" s="18">
        <v>2021112340</v>
      </c>
      <c r="C29" s="18" t="s">
        <v>573</v>
      </c>
      <c r="D29" s="18" t="s">
        <v>15</v>
      </c>
      <c r="E29" s="18" t="s">
        <v>546</v>
      </c>
      <c r="F29" s="18">
        <v>80</v>
      </c>
      <c r="G29" s="18">
        <v>94</v>
      </c>
      <c r="H29" s="42">
        <f t="shared" si="0"/>
        <v>87</v>
      </c>
    </row>
    <row r="30" spans="1:8" x14ac:dyDescent="0.2">
      <c r="A30" s="18">
        <v>29</v>
      </c>
      <c r="B30" s="18">
        <v>2021112341</v>
      </c>
      <c r="C30" s="18" t="s">
        <v>574</v>
      </c>
      <c r="D30" s="18" t="s">
        <v>15</v>
      </c>
      <c r="E30" s="18" t="s">
        <v>546</v>
      </c>
      <c r="F30" s="18">
        <v>90</v>
      </c>
      <c r="G30" s="18">
        <v>97.6</v>
      </c>
      <c r="H30" s="42">
        <f t="shared" si="0"/>
        <v>93.8</v>
      </c>
    </row>
    <row r="31" spans="1:8" x14ac:dyDescent="0.2">
      <c r="A31" s="18">
        <v>30</v>
      </c>
      <c r="B31" s="18">
        <v>2021112342</v>
      </c>
      <c r="C31" s="18" t="s">
        <v>575</v>
      </c>
      <c r="D31" s="18" t="s">
        <v>15</v>
      </c>
      <c r="E31" s="18" t="s">
        <v>546</v>
      </c>
      <c r="F31" s="18">
        <v>77</v>
      </c>
      <c r="G31" s="18">
        <v>86.4</v>
      </c>
      <c r="H31" s="42">
        <f t="shared" si="0"/>
        <v>81.7</v>
      </c>
    </row>
    <row r="32" spans="1:8" x14ac:dyDescent="0.2">
      <c r="A32" s="39">
        <v>1</v>
      </c>
      <c r="B32" s="39">
        <v>2019117505</v>
      </c>
      <c r="C32" s="39" t="s">
        <v>576</v>
      </c>
      <c r="D32" s="39" t="s">
        <v>15</v>
      </c>
      <c r="E32" s="39" t="s">
        <v>577</v>
      </c>
      <c r="F32" s="39">
        <v>68</v>
      </c>
      <c r="G32" s="39">
        <v>81.8</v>
      </c>
      <c r="H32" s="43">
        <f t="shared" si="0"/>
        <v>74.900000000000006</v>
      </c>
    </row>
    <row r="33" spans="1:8" x14ac:dyDescent="0.2">
      <c r="A33" s="39">
        <v>2</v>
      </c>
      <c r="B33" s="39">
        <v>2021112343</v>
      </c>
      <c r="C33" s="39" t="s">
        <v>578</v>
      </c>
      <c r="D33" s="39" t="s">
        <v>15</v>
      </c>
      <c r="E33" s="39" t="s">
        <v>577</v>
      </c>
      <c r="F33" s="39">
        <v>77</v>
      </c>
      <c r="G33" s="39">
        <v>80</v>
      </c>
      <c r="H33" s="43">
        <f t="shared" si="0"/>
        <v>78.5</v>
      </c>
    </row>
    <row r="34" spans="1:8" x14ac:dyDescent="0.2">
      <c r="A34" s="39">
        <v>3</v>
      </c>
      <c r="B34" s="39">
        <v>2021112344</v>
      </c>
      <c r="C34" s="39" t="s">
        <v>579</v>
      </c>
      <c r="D34" s="39" t="s">
        <v>15</v>
      </c>
      <c r="E34" s="39" t="s">
        <v>577</v>
      </c>
      <c r="F34" s="39">
        <v>84</v>
      </c>
      <c r="G34" s="39">
        <v>89.3</v>
      </c>
      <c r="H34" s="43">
        <f t="shared" si="0"/>
        <v>86.65</v>
      </c>
    </row>
    <row r="35" spans="1:8" x14ac:dyDescent="0.2">
      <c r="A35" s="39">
        <v>4</v>
      </c>
      <c r="B35" s="39">
        <v>2021112345</v>
      </c>
      <c r="C35" s="39" t="s">
        <v>580</v>
      </c>
      <c r="D35" s="39" t="s">
        <v>15</v>
      </c>
      <c r="E35" s="39" t="s">
        <v>577</v>
      </c>
      <c r="F35" s="39">
        <v>68</v>
      </c>
      <c r="G35" s="39">
        <v>63.3</v>
      </c>
      <c r="H35" s="43">
        <f t="shared" si="0"/>
        <v>65.650000000000006</v>
      </c>
    </row>
    <row r="36" spans="1:8" x14ac:dyDescent="0.2">
      <c r="A36" s="39">
        <v>5</v>
      </c>
      <c r="B36" s="39">
        <v>2021112346</v>
      </c>
      <c r="C36" s="39" t="s">
        <v>581</v>
      </c>
      <c r="D36" s="39" t="s">
        <v>15</v>
      </c>
      <c r="E36" s="39" t="s">
        <v>577</v>
      </c>
      <c r="F36" s="39">
        <v>86</v>
      </c>
      <c r="G36" s="39">
        <v>96.4</v>
      </c>
      <c r="H36" s="43">
        <f t="shared" si="0"/>
        <v>91.2</v>
      </c>
    </row>
    <row r="37" spans="1:8" x14ac:dyDescent="0.2">
      <c r="A37" s="39">
        <v>6</v>
      </c>
      <c r="B37" s="39">
        <v>2021112347</v>
      </c>
      <c r="C37" s="39" t="s">
        <v>582</v>
      </c>
      <c r="D37" s="39" t="s">
        <v>15</v>
      </c>
      <c r="E37" s="39" t="s">
        <v>577</v>
      </c>
      <c r="F37" s="39">
        <v>69</v>
      </c>
      <c r="G37" s="39">
        <v>76.599999999999994</v>
      </c>
      <c r="H37" s="43">
        <f t="shared" si="0"/>
        <v>72.8</v>
      </c>
    </row>
    <row r="38" spans="1:8" x14ac:dyDescent="0.2">
      <c r="A38" s="39">
        <v>7</v>
      </c>
      <c r="B38" s="39">
        <v>2021112348</v>
      </c>
      <c r="C38" s="39" t="s">
        <v>583</v>
      </c>
      <c r="D38" s="39" t="s">
        <v>15</v>
      </c>
      <c r="E38" s="39" t="s">
        <v>577</v>
      </c>
      <c r="F38" s="39">
        <v>61</v>
      </c>
      <c r="G38" s="39">
        <v>81</v>
      </c>
      <c r="H38" s="43">
        <f t="shared" si="0"/>
        <v>71</v>
      </c>
    </row>
    <row r="39" spans="1:8" x14ac:dyDescent="0.2">
      <c r="A39" s="39">
        <v>8</v>
      </c>
      <c r="B39" s="39">
        <v>2021112349</v>
      </c>
      <c r="C39" s="39" t="s">
        <v>584</v>
      </c>
      <c r="D39" s="39" t="s">
        <v>19</v>
      </c>
      <c r="E39" s="39" t="s">
        <v>577</v>
      </c>
      <c r="F39" s="39">
        <v>86</v>
      </c>
      <c r="G39" s="39">
        <v>91.4</v>
      </c>
      <c r="H39" s="43">
        <f t="shared" si="0"/>
        <v>88.7</v>
      </c>
    </row>
    <row r="40" spans="1:8" x14ac:dyDescent="0.2">
      <c r="A40" s="39">
        <v>9</v>
      </c>
      <c r="B40" s="39">
        <v>2021112350</v>
      </c>
      <c r="C40" s="39" t="s">
        <v>585</v>
      </c>
      <c r="D40" s="39" t="s">
        <v>15</v>
      </c>
      <c r="E40" s="39" t="s">
        <v>577</v>
      </c>
      <c r="F40" s="39">
        <v>77</v>
      </c>
      <c r="G40" s="39">
        <v>84</v>
      </c>
      <c r="H40" s="43">
        <f t="shared" si="0"/>
        <v>80.5</v>
      </c>
    </row>
    <row r="41" spans="1:8" x14ac:dyDescent="0.2">
      <c r="A41" s="39">
        <v>10</v>
      </c>
      <c r="B41" s="39">
        <v>2021112351</v>
      </c>
      <c r="C41" s="39" t="s">
        <v>586</v>
      </c>
      <c r="D41" s="39" t="s">
        <v>15</v>
      </c>
      <c r="E41" s="39" t="s">
        <v>577</v>
      </c>
      <c r="F41" s="39">
        <v>80</v>
      </c>
      <c r="G41" s="39">
        <v>96.4</v>
      </c>
      <c r="H41" s="43">
        <f t="shared" si="0"/>
        <v>88.2</v>
      </c>
    </row>
    <row r="42" spans="1:8" x14ac:dyDescent="0.2">
      <c r="A42" s="39">
        <v>11</v>
      </c>
      <c r="B42" s="39">
        <v>2021112352</v>
      </c>
      <c r="C42" s="39" t="s">
        <v>587</v>
      </c>
      <c r="D42" s="39" t="s">
        <v>19</v>
      </c>
      <c r="E42" s="39" t="s">
        <v>577</v>
      </c>
      <c r="F42" s="39">
        <v>79</v>
      </c>
      <c r="G42" s="39">
        <v>95.2</v>
      </c>
      <c r="H42" s="43">
        <f t="shared" si="0"/>
        <v>87.1</v>
      </c>
    </row>
    <row r="43" spans="1:8" x14ac:dyDescent="0.2">
      <c r="A43" s="39">
        <v>12</v>
      </c>
      <c r="B43" s="39">
        <v>2021112353</v>
      </c>
      <c r="C43" s="39" t="s">
        <v>588</v>
      </c>
      <c r="D43" s="39" t="s">
        <v>15</v>
      </c>
      <c r="E43" s="39" t="s">
        <v>577</v>
      </c>
      <c r="F43" s="39">
        <v>78</v>
      </c>
      <c r="G43" s="39">
        <v>66</v>
      </c>
      <c r="H43" s="43">
        <f t="shared" si="0"/>
        <v>72</v>
      </c>
    </row>
    <row r="44" spans="1:8" x14ac:dyDescent="0.2">
      <c r="A44" s="39">
        <v>13</v>
      </c>
      <c r="B44" s="39">
        <v>2021112354</v>
      </c>
      <c r="C44" s="39" t="s">
        <v>589</v>
      </c>
      <c r="D44" s="39" t="s">
        <v>15</v>
      </c>
      <c r="E44" s="39" t="s">
        <v>577</v>
      </c>
      <c r="F44" s="39">
        <v>77</v>
      </c>
      <c r="G44" s="39">
        <v>93.8</v>
      </c>
      <c r="H44" s="43">
        <f t="shared" si="0"/>
        <v>85.4</v>
      </c>
    </row>
    <row r="45" spans="1:8" x14ac:dyDescent="0.2">
      <c r="A45" s="39">
        <v>14</v>
      </c>
      <c r="B45" s="39">
        <v>2021112355</v>
      </c>
      <c r="C45" s="39" t="s">
        <v>590</v>
      </c>
      <c r="D45" s="39" t="s">
        <v>19</v>
      </c>
      <c r="E45" s="39" t="s">
        <v>577</v>
      </c>
      <c r="F45" s="39">
        <v>78</v>
      </c>
      <c r="G45" s="39">
        <v>91.2</v>
      </c>
      <c r="H45" s="43">
        <f t="shared" si="0"/>
        <v>84.6</v>
      </c>
    </row>
    <row r="46" spans="1:8" x14ac:dyDescent="0.2">
      <c r="A46" s="39">
        <v>15</v>
      </c>
      <c r="B46" s="39">
        <v>2021112356</v>
      </c>
      <c r="C46" s="39" t="s">
        <v>591</v>
      </c>
      <c r="D46" s="39" t="s">
        <v>15</v>
      </c>
      <c r="E46" s="39" t="s">
        <v>577</v>
      </c>
      <c r="F46" s="39">
        <v>72</v>
      </c>
      <c r="G46" s="39">
        <v>87.2</v>
      </c>
      <c r="H46" s="43">
        <f t="shared" si="0"/>
        <v>79.599999999999994</v>
      </c>
    </row>
    <row r="47" spans="1:8" x14ac:dyDescent="0.2">
      <c r="A47" s="39">
        <v>16</v>
      </c>
      <c r="B47" s="39">
        <v>2021112357</v>
      </c>
      <c r="C47" s="39" t="s">
        <v>592</v>
      </c>
      <c r="D47" s="39" t="s">
        <v>15</v>
      </c>
      <c r="E47" s="39" t="s">
        <v>577</v>
      </c>
      <c r="F47" s="39">
        <v>92</v>
      </c>
      <c r="G47" s="39">
        <v>90.8</v>
      </c>
      <c r="H47" s="43">
        <f t="shared" si="0"/>
        <v>91.4</v>
      </c>
    </row>
    <row r="48" spans="1:8" x14ac:dyDescent="0.2">
      <c r="A48" s="39">
        <v>17</v>
      </c>
      <c r="B48" s="39">
        <v>2021112358</v>
      </c>
      <c r="C48" s="39" t="s">
        <v>593</v>
      </c>
      <c r="D48" s="39" t="s">
        <v>15</v>
      </c>
      <c r="E48" s="39" t="s">
        <v>577</v>
      </c>
      <c r="F48" s="39">
        <v>76</v>
      </c>
      <c r="G48" s="39">
        <v>86.3</v>
      </c>
      <c r="H48" s="43">
        <f t="shared" si="0"/>
        <v>81.150000000000006</v>
      </c>
    </row>
    <row r="49" spans="1:8" x14ac:dyDescent="0.2">
      <c r="A49" s="39">
        <v>18</v>
      </c>
      <c r="B49" s="39">
        <v>2021112359</v>
      </c>
      <c r="C49" s="39" t="s">
        <v>594</v>
      </c>
      <c r="D49" s="39" t="s">
        <v>15</v>
      </c>
      <c r="E49" s="39" t="s">
        <v>577</v>
      </c>
      <c r="F49" s="39">
        <v>74</v>
      </c>
      <c r="G49" s="39">
        <v>82</v>
      </c>
      <c r="H49" s="43">
        <f t="shared" si="0"/>
        <v>78</v>
      </c>
    </row>
    <row r="50" spans="1:8" x14ac:dyDescent="0.2">
      <c r="A50" s="39">
        <v>19</v>
      </c>
      <c r="B50" s="39">
        <v>2021112360</v>
      </c>
      <c r="C50" s="39" t="s">
        <v>595</v>
      </c>
      <c r="D50" s="39" t="s">
        <v>15</v>
      </c>
      <c r="E50" s="39" t="s">
        <v>577</v>
      </c>
      <c r="F50" s="39">
        <v>93</v>
      </c>
      <c r="G50" s="39">
        <v>86.8</v>
      </c>
      <c r="H50" s="43">
        <f t="shared" si="0"/>
        <v>89.9</v>
      </c>
    </row>
    <row r="51" spans="1:8" x14ac:dyDescent="0.2">
      <c r="A51" s="39">
        <v>20</v>
      </c>
      <c r="B51" s="39">
        <v>2021112361</v>
      </c>
      <c r="C51" s="39" t="s">
        <v>596</v>
      </c>
      <c r="D51" s="39" t="s">
        <v>15</v>
      </c>
      <c r="E51" s="39" t="s">
        <v>577</v>
      </c>
      <c r="F51" s="39">
        <v>76</v>
      </c>
      <c r="G51" s="39">
        <v>92</v>
      </c>
      <c r="H51" s="43">
        <f t="shared" si="0"/>
        <v>84</v>
      </c>
    </row>
    <row r="52" spans="1:8" x14ac:dyDescent="0.2">
      <c r="A52" s="39">
        <v>21</v>
      </c>
      <c r="B52" s="39">
        <v>2021112362</v>
      </c>
      <c r="C52" s="39" t="s">
        <v>597</v>
      </c>
      <c r="D52" s="39" t="s">
        <v>15</v>
      </c>
      <c r="E52" s="39" t="s">
        <v>577</v>
      </c>
      <c r="F52" s="39">
        <v>83</v>
      </c>
      <c r="G52" s="39">
        <v>86</v>
      </c>
      <c r="H52" s="43">
        <f t="shared" si="0"/>
        <v>84.5</v>
      </c>
    </row>
    <row r="53" spans="1:8" x14ac:dyDescent="0.2">
      <c r="A53" s="39">
        <v>22</v>
      </c>
      <c r="B53" s="39">
        <v>2021112363</v>
      </c>
      <c r="C53" s="39" t="s">
        <v>598</v>
      </c>
      <c r="D53" s="39" t="s">
        <v>15</v>
      </c>
      <c r="E53" s="39" t="s">
        <v>577</v>
      </c>
      <c r="F53" s="39">
        <v>74</v>
      </c>
      <c r="G53" s="39">
        <v>79.599999999999994</v>
      </c>
      <c r="H53" s="43">
        <f t="shared" si="0"/>
        <v>76.8</v>
      </c>
    </row>
    <row r="54" spans="1:8" x14ac:dyDescent="0.2">
      <c r="A54" s="39">
        <v>23</v>
      </c>
      <c r="B54" s="39">
        <v>2021112364</v>
      </c>
      <c r="C54" s="39" t="s">
        <v>599</v>
      </c>
      <c r="D54" s="39" t="s">
        <v>19</v>
      </c>
      <c r="E54" s="39" t="s">
        <v>577</v>
      </c>
      <c r="F54" s="39">
        <v>73</v>
      </c>
      <c r="G54" s="39">
        <v>76.2</v>
      </c>
      <c r="H54" s="43">
        <f t="shared" si="0"/>
        <v>74.599999999999994</v>
      </c>
    </row>
    <row r="55" spans="1:8" x14ac:dyDescent="0.2">
      <c r="A55" s="39">
        <v>24</v>
      </c>
      <c r="B55" s="39">
        <v>2021112365</v>
      </c>
      <c r="C55" s="39" t="s">
        <v>600</v>
      </c>
      <c r="D55" s="39" t="s">
        <v>15</v>
      </c>
      <c r="E55" s="39" t="s">
        <v>577</v>
      </c>
      <c r="F55" s="39">
        <v>60</v>
      </c>
      <c r="G55" s="39">
        <v>62.5</v>
      </c>
      <c r="H55" s="43">
        <f t="shared" si="0"/>
        <v>61.25</v>
      </c>
    </row>
    <row r="56" spans="1:8" x14ac:dyDescent="0.2">
      <c r="A56" s="39">
        <v>25</v>
      </c>
      <c r="B56" s="39">
        <v>2021112366</v>
      </c>
      <c r="C56" s="39" t="s">
        <v>601</v>
      </c>
      <c r="D56" s="39" t="s">
        <v>15</v>
      </c>
      <c r="E56" s="39" t="s">
        <v>577</v>
      </c>
      <c r="F56" s="39">
        <v>77</v>
      </c>
      <c r="G56" s="39">
        <v>88</v>
      </c>
      <c r="H56" s="43">
        <f t="shared" si="0"/>
        <v>82.5</v>
      </c>
    </row>
    <row r="57" spans="1:8" x14ac:dyDescent="0.2">
      <c r="A57" s="39">
        <v>26</v>
      </c>
      <c r="B57" s="39">
        <v>2021112367</v>
      </c>
      <c r="C57" s="39" t="s">
        <v>602</v>
      </c>
      <c r="D57" s="39" t="s">
        <v>15</v>
      </c>
      <c r="E57" s="39" t="s">
        <v>577</v>
      </c>
      <c r="F57" s="39">
        <v>78</v>
      </c>
      <c r="G57" s="39">
        <v>84.4</v>
      </c>
      <c r="H57" s="43">
        <f t="shared" si="0"/>
        <v>81.2</v>
      </c>
    </row>
    <row r="58" spans="1:8" x14ac:dyDescent="0.2">
      <c r="A58" s="39">
        <v>27</v>
      </c>
      <c r="B58" s="39">
        <v>2021112368</v>
      </c>
      <c r="C58" s="39" t="s">
        <v>603</v>
      </c>
      <c r="D58" s="39" t="s">
        <v>15</v>
      </c>
      <c r="E58" s="39" t="s">
        <v>577</v>
      </c>
      <c r="F58" s="39">
        <v>75</v>
      </c>
      <c r="G58" s="39">
        <v>87.8</v>
      </c>
      <c r="H58" s="43">
        <f t="shared" si="0"/>
        <v>81.400000000000006</v>
      </c>
    </row>
    <row r="59" spans="1:8" x14ac:dyDescent="0.2">
      <c r="A59" s="39">
        <v>28</v>
      </c>
      <c r="B59" s="39">
        <v>2021112369</v>
      </c>
      <c r="C59" s="39" t="s">
        <v>604</v>
      </c>
      <c r="D59" s="39" t="s">
        <v>19</v>
      </c>
      <c r="E59" s="39" t="s">
        <v>577</v>
      </c>
      <c r="F59" s="39">
        <v>88</v>
      </c>
      <c r="G59" s="39">
        <v>90.2</v>
      </c>
      <c r="H59" s="43">
        <f t="shared" si="0"/>
        <v>89.1</v>
      </c>
    </row>
    <row r="60" spans="1:8" x14ac:dyDescent="0.2">
      <c r="A60" s="39">
        <v>29</v>
      </c>
      <c r="B60" s="39">
        <v>2021112370</v>
      </c>
      <c r="C60" s="39" t="s">
        <v>605</v>
      </c>
      <c r="D60" s="39" t="s">
        <v>15</v>
      </c>
      <c r="E60" s="39" t="s">
        <v>577</v>
      </c>
      <c r="F60" s="39">
        <v>75</v>
      </c>
      <c r="G60" s="39">
        <v>82</v>
      </c>
      <c r="H60" s="43">
        <f t="shared" si="0"/>
        <v>78.5</v>
      </c>
    </row>
    <row r="61" spans="1:8" x14ac:dyDescent="0.2">
      <c r="A61" s="39">
        <v>30</v>
      </c>
      <c r="B61" s="39">
        <v>2021112371</v>
      </c>
      <c r="C61" s="39" t="s">
        <v>606</v>
      </c>
      <c r="D61" s="39" t="s">
        <v>15</v>
      </c>
      <c r="E61" s="39" t="s">
        <v>577</v>
      </c>
      <c r="F61" s="39">
        <v>73</v>
      </c>
      <c r="G61" s="39">
        <v>89.4</v>
      </c>
      <c r="H61" s="43">
        <f t="shared" si="0"/>
        <v>81.2</v>
      </c>
    </row>
    <row r="62" spans="1:8" x14ac:dyDescent="0.2">
      <c r="A62" s="39">
        <v>31</v>
      </c>
      <c r="B62" s="39">
        <v>2021112372</v>
      </c>
      <c r="C62" s="39" t="s">
        <v>607</v>
      </c>
      <c r="D62" s="39" t="s">
        <v>15</v>
      </c>
      <c r="E62" s="39" t="s">
        <v>577</v>
      </c>
      <c r="F62" s="39">
        <v>70</v>
      </c>
      <c r="G62" s="39">
        <v>92.2</v>
      </c>
      <c r="H62" s="43">
        <f t="shared" si="0"/>
        <v>81.099999999999994</v>
      </c>
    </row>
    <row r="63" spans="1:8" x14ac:dyDescent="0.2">
      <c r="A63" s="18">
        <v>1</v>
      </c>
      <c r="B63" s="18">
        <v>2021112373</v>
      </c>
      <c r="C63" s="18" t="s">
        <v>608</v>
      </c>
      <c r="D63" s="18" t="s">
        <v>15</v>
      </c>
      <c r="E63" s="18" t="s">
        <v>609</v>
      </c>
      <c r="F63" s="18">
        <v>92</v>
      </c>
      <c r="G63" s="18">
        <v>81.5</v>
      </c>
      <c r="H63" s="42">
        <f t="shared" si="0"/>
        <v>86.75</v>
      </c>
    </row>
    <row r="64" spans="1:8" x14ac:dyDescent="0.2">
      <c r="A64" s="18">
        <v>2</v>
      </c>
      <c r="B64" s="18">
        <v>2021112374</v>
      </c>
      <c r="C64" s="18" t="s">
        <v>610</v>
      </c>
      <c r="D64" s="18" t="s">
        <v>15</v>
      </c>
      <c r="E64" s="18" t="s">
        <v>609</v>
      </c>
      <c r="F64" s="18">
        <v>85</v>
      </c>
      <c r="G64" s="18">
        <v>86.7</v>
      </c>
      <c r="H64" s="42">
        <f t="shared" si="0"/>
        <v>85.85</v>
      </c>
    </row>
    <row r="65" spans="1:8" x14ac:dyDescent="0.2">
      <c r="A65" s="18">
        <v>3</v>
      </c>
      <c r="B65" s="18">
        <v>2021112375</v>
      </c>
      <c r="C65" s="18" t="s">
        <v>611</v>
      </c>
      <c r="D65" s="18" t="s">
        <v>15</v>
      </c>
      <c r="E65" s="18" t="s">
        <v>609</v>
      </c>
      <c r="F65" s="18">
        <v>87</v>
      </c>
      <c r="G65" s="18">
        <v>84.8</v>
      </c>
      <c r="H65" s="42">
        <f t="shared" si="0"/>
        <v>85.9</v>
      </c>
    </row>
    <row r="66" spans="1:8" x14ac:dyDescent="0.2">
      <c r="A66" s="18">
        <v>4</v>
      </c>
      <c r="B66" s="18">
        <v>2021112376</v>
      </c>
      <c r="C66" s="18" t="s">
        <v>612</v>
      </c>
      <c r="D66" s="18" t="s">
        <v>15</v>
      </c>
      <c r="E66" s="18" t="s">
        <v>609</v>
      </c>
      <c r="F66" s="18">
        <v>78</v>
      </c>
      <c r="G66" s="18">
        <v>90.9</v>
      </c>
      <c r="H66" s="42">
        <f t="shared" si="0"/>
        <v>84.45</v>
      </c>
    </row>
    <row r="67" spans="1:8" x14ac:dyDescent="0.2">
      <c r="A67" s="18">
        <v>5</v>
      </c>
      <c r="B67" s="18">
        <v>2021112377</v>
      </c>
      <c r="C67" s="18" t="s">
        <v>613</v>
      </c>
      <c r="D67" s="18" t="s">
        <v>15</v>
      </c>
      <c r="E67" s="18" t="s">
        <v>609</v>
      </c>
      <c r="F67" s="18">
        <v>77</v>
      </c>
      <c r="G67" s="18">
        <v>84</v>
      </c>
      <c r="H67" s="42">
        <f t="shared" ref="H67:H119" si="1">AVERAGE(F67:G67)</f>
        <v>80.5</v>
      </c>
    </row>
    <row r="68" spans="1:8" x14ac:dyDescent="0.2">
      <c r="A68" s="18">
        <v>6</v>
      </c>
      <c r="B68" s="18">
        <v>2021112378</v>
      </c>
      <c r="C68" s="18" t="s">
        <v>614</v>
      </c>
      <c r="D68" s="18" t="s">
        <v>15</v>
      </c>
      <c r="E68" s="18" t="s">
        <v>609</v>
      </c>
      <c r="F68" s="18">
        <v>91</v>
      </c>
      <c r="G68" s="18">
        <v>93.6</v>
      </c>
      <c r="H68" s="42">
        <f t="shared" si="1"/>
        <v>92.3</v>
      </c>
    </row>
    <row r="69" spans="1:8" x14ac:dyDescent="0.2">
      <c r="A69" s="18">
        <v>7</v>
      </c>
      <c r="B69" s="18">
        <v>2021112379</v>
      </c>
      <c r="C69" s="18" t="s">
        <v>615</v>
      </c>
      <c r="D69" s="18" t="s">
        <v>19</v>
      </c>
      <c r="E69" s="18" t="s">
        <v>609</v>
      </c>
      <c r="F69" s="18">
        <v>89</v>
      </c>
      <c r="G69" s="18">
        <v>94.2</v>
      </c>
      <c r="H69" s="42">
        <f t="shared" si="1"/>
        <v>91.6</v>
      </c>
    </row>
    <row r="70" spans="1:8" x14ac:dyDescent="0.2">
      <c r="A70" s="18">
        <v>8</v>
      </c>
      <c r="B70" s="18">
        <v>2021112380</v>
      </c>
      <c r="C70" s="18" t="s">
        <v>616</v>
      </c>
      <c r="D70" s="18" t="s">
        <v>15</v>
      </c>
      <c r="E70" s="18" t="s">
        <v>609</v>
      </c>
      <c r="F70" s="18">
        <v>83</v>
      </c>
      <c r="G70" s="18">
        <v>89.4</v>
      </c>
      <c r="H70" s="42">
        <f t="shared" si="1"/>
        <v>86.2</v>
      </c>
    </row>
    <row r="71" spans="1:8" x14ac:dyDescent="0.2">
      <c r="A71" s="18">
        <v>9</v>
      </c>
      <c r="B71" s="18">
        <v>2021112381</v>
      </c>
      <c r="C71" s="18" t="s">
        <v>617</v>
      </c>
      <c r="D71" s="18" t="s">
        <v>15</v>
      </c>
      <c r="E71" s="18" t="s">
        <v>609</v>
      </c>
      <c r="F71" s="18">
        <v>75</v>
      </c>
      <c r="G71" s="18">
        <v>88.5</v>
      </c>
      <c r="H71" s="42">
        <f t="shared" si="1"/>
        <v>81.75</v>
      </c>
    </row>
    <row r="72" spans="1:8" x14ac:dyDescent="0.2">
      <c r="A72" s="18">
        <v>10</v>
      </c>
      <c r="B72" s="18">
        <v>2021112382</v>
      </c>
      <c r="C72" s="18" t="s">
        <v>618</v>
      </c>
      <c r="D72" s="18" t="s">
        <v>15</v>
      </c>
      <c r="E72" s="18" t="s">
        <v>609</v>
      </c>
      <c r="F72" s="18">
        <v>77</v>
      </c>
      <c r="G72" s="18">
        <v>94.2</v>
      </c>
      <c r="H72" s="42">
        <f t="shared" si="1"/>
        <v>85.6</v>
      </c>
    </row>
    <row r="73" spans="1:8" x14ac:dyDescent="0.2">
      <c r="A73" s="18">
        <v>11</v>
      </c>
      <c r="B73" s="18">
        <v>2021112383</v>
      </c>
      <c r="C73" s="18" t="s">
        <v>619</v>
      </c>
      <c r="D73" s="18" t="s">
        <v>19</v>
      </c>
      <c r="E73" s="18" t="s">
        <v>609</v>
      </c>
      <c r="F73" s="18">
        <v>92</v>
      </c>
      <c r="G73" s="18">
        <v>98.2</v>
      </c>
      <c r="H73" s="42">
        <f t="shared" si="1"/>
        <v>95.1</v>
      </c>
    </row>
    <row r="74" spans="1:8" x14ac:dyDescent="0.2">
      <c r="A74" s="18">
        <v>12</v>
      </c>
      <c r="B74" s="18">
        <v>2021112384</v>
      </c>
      <c r="C74" s="18" t="s">
        <v>620</v>
      </c>
      <c r="D74" s="18" t="s">
        <v>15</v>
      </c>
      <c r="E74" s="18" t="s">
        <v>609</v>
      </c>
      <c r="F74" s="18">
        <v>83</v>
      </c>
      <c r="G74" s="18">
        <v>91.8</v>
      </c>
      <c r="H74" s="42">
        <f t="shared" si="1"/>
        <v>87.4</v>
      </c>
    </row>
    <row r="75" spans="1:8" x14ac:dyDescent="0.2">
      <c r="A75" s="18">
        <v>13</v>
      </c>
      <c r="B75" s="18">
        <v>2021112385</v>
      </c>
      <c r="C75" s="18" t="s">
        <v>621</v>
      </c>
      <c r="D75" s="18" t="s">
        <v>19</v>
      </c>
      <c r="E75" s="18" t="s">
        <v>609</v>
      </c>
      <c r="F75" s="18">
        <v>90</v>
      </c>
      <c r="G75" s="18">
        <v>97.4</v>
      </c>
      <c r="H75" s="42">
        <f t="shared" si="1"/>
        <v>93.7</v>
      </c>
    </row>
    <row r="76" spans="1:8" x14ac:dyDescent="0.2">
      <c r="A76" s="18">
        <v>14</v>
      </c>
      <c r="B76" s="18">
        <v>2021112386</v>
      </c>
      <c r="C76" s="18" t="s">
        <v>622</v>
      </c>
      <c r="D76" s="18" t="s">
        <v>15</v>
      </c>
      <c r="E76" s="18" t="s">
        <v>609</v>
      </c>
      <c r="F76" s="18">
        <v>80</v>
      </c>
      <c r="G76" s="18">
        <v>91.4</v>
      </c>
      <c r="H76" s="42">
        <f t="shared" si="1"/>
        <v>85.7</v>
      </c>
    </row>
    <row r="77" spans="1:8" x14ac:dyDescent="0.2">
      <c r="A77" s="18">
        <v>15</v>
      </c>
      <c r="B77" s="18">
        <v>2021112387</v>
      </c>
      <c r="C77" s="18" t="s">
        <v>623</v>
      </c>
      <c r="D77" s="18" t="s">
        <v>15</v>
      </c>
      <c r="E77" s="18" t="s">
        <v>609</v>
      </c>
      <c r="F77" s="18">
        <v>68</v>
      </c>
      <c r="G77" s="18">
        <v>90</v>
      </c>
      <c r="H77" s="42">
        <f t="shared" si="1"/>
        <v>79</v>
      </c>
    </row>
    <row r="78" spans="1:8" x14ac:dyDescent="0.2">
      <c r="A78" s="18">
        <v>16</v>
      </c>
      <c r="B78" s="18">
        <v>2021112388</v>
      </c>
      <c r="C78" s="18" t="s">
        <v>624</v>
      </c>
      <c r="D78" s="18" t="s">
        <v>15</v>
      </c>
      <c r="E78" s="18" t="s">
        <v>609</v>
      </c>
      <c r="F78" s="18">
        <v>92</v>
      </c>
      <c r="G78" s="18">
        <v>96.2</v>
      </c>
      <c r="H78" s="42">
        <f t="shared" si="1"/>
        <v>94.1</v>
      </c>
    </row>
    <row r="79" spans="1:8" x14ac:dyDescent="0.2">
      <c r="A79" s="18">
        <v>17</v>
      </c>
      <c r="B79" s="18">
        <v>2021112389</v>
      </c>
      <c r="C79" s="18" t="s">
        <v>625</v>
      </c>
      <c r="D79" s="18" t="s">
        <v>15</v>
      </c>
      <c r="E79" s="18" t="s">
        <v>609</v>
      </c>
      <c r="F79" s="18">
        <v>79</v>
      </c>
      <c r="G79" s="18">
        <v>93.6</v>
      </c>
      <c r="H79" s="42">
        <f t="shared" si="1"/>
        <v>86.3</v>
      </c>
    </row>
    <row r="80" spans="1:8" x14ac:dyDescent="0.2">
      <c r="A80" s="18">
        <v>18</v>
      </c>
      <c r="B80" s="18">
        <v>2021112390</v>
      </c>
      <c r="C80" s="18" t="s">
        <v>626</v>
      </c>
      <c r="D80" s="18" t="s">
        <v>15</v>
      </c>
      <c r="E80" s="18" t="s">
        <v>609</v>
      </c>
      <c r="F80" s="18">
        <v>83</v>
      </c>
      <c r="G80" s="18">
        <v>93.4</v>
      </c>
      <c r="H80" s="42">
        <f t="shared" si="1"/>
        <v>88.2</v>
      </c>
    </row>
    <row r="81" spans="1:9" x14ac:dyDescent="0.2">
      <c r="A81" s="18">
        <v>19</v>
      </c>
      <c r="B81" s="18">
        <v>2021112391</v>
      </c>
      <c r="C81" s="18" t="s">
        <v>627</v>
      </c>
      <c r="D81" s="18" t="s">
        <v>15</v>
      </c>
      <c r="E81" s="18" t="s">
        <v>609</v>
      </c>
      <c r="F81" s="18">
        <v>79</v>
      </c>
      <c r="G81" s="18">
        <v>89.8</v>
      </c>
      <c r="H81" s="42">
        <f t="shared" si="1"/>
        <v>84.4</v>
      </c>
    </row>
    <row r="82" spans="1:9" x14ac:dyDescent="0.2">
      <c r="A82" s="18">
        <v>20</v>
      </c>
      <c r="B82" s="18">
        <v>2021112392</v>
      </c>
      <c r="C82" s="18" t="s">
        <v>628</v>
      </c>
      <c r="D82" s="18" t="s">
        <v>15</v>
      </c>
      <c r="E82" s="18" t="s">
        <v>609</v>
      </c>
      <c r="F82" s="18">
        <v>71</v>
      </c>
      <c r="G82" s="18">
        <v>80</v>
      </c>
      <c r="H82" s="42">
        <f t="shared" si="1"/>
        <v>75.5</v>
      </c>
    </row>
    <row r="83" spans="1:9" x14ac:dyDescent="0.2">
      <c r="A83" s="18">
        <v>21</v>
      </c>
      <c r="B83" s="18">
        <v>2021112393</v>
      </c>
      <c r="C83" s="18" t="s">
        <v>629</v>
      </c>
      <c r="D83" s="18" t="s">
        <v>15</v>
      </c>
      <c r="E83" s="18" t="s">
        <v>609</v>
      </c>
      <c r="F83" s="18">
        <v>84</v>
      </c>
      <c r="G83" s="18">
        <v>91.8</v>
      </c>
      <c r="H83" s="42">
        <f t="shared" si="1"/>
        <v>87.9</v>
      </c>
    </row>
    <row r="84" spans="1:9" x14ac:dyDescent="0.2">
      <c r="A84" s="18">
        <v>22</v>
      </c>
      <c r="B84" s="18">
        <v>2021112394</v>
      </c>
      <c r="C84" s="18" t="s">
        <v>630</v>
      </c>
      <c r="D84" s="18" t="s">
        <v>15</v>
      </c>
      <c r="E84" s="18" t="s">
        <v>609</v>
      </c>
      <c r="F84" s="18">
        <v>83</v>
      </c>
      <c r="G84" s="18">
        <v>83.2</v>
      </c>
      <c r="H84" s="42">
        <f t="shared" si="1"/>
        <v>83.1</v>
      </c>
    </row>
    <row r="85" spans="1:9" x14ac:dyDescent="0.2">
      <c r="A85" s="18">
        <v>23</v>
      </c>
      <c r="B85" s="18">
        <v>2021112396</v>
      </c>
      <c r="C85" s="18" t="s">
        <v>631</v>
      </c>
      <c r="D85" s="18" t="s">
        <v>15</v>
      </c>
      <c r="E85" s="18" t="s">
        <v>609</v>
      </c>
      <c r="F85" s="18">
        <v>72</v>
      </c>
      <c r="G85" s="18">
        <v>85.4</v>
      </c>
      <c r="H85" s="42">
        <f t="shared" si="1"/>
        <v>78.7</v>
      </c>
    </row>
    <row r="86" spans="1:9" x14ac:dyDescent="0.2">
      <c r="A86" s="18">
        <v>24</v>
      </c>
      <c r="B86" s="18">
        <v>2021112397</v>
      </c>
      <c r="C86" s="18" t="s">
        <v>632</v>
      </c>
      <c r="D86" s="18" t="s">
        <v>15</v>
      </c>
      <c r="E86" s="18" t="s">
        <v>609</v>
      </c>
      <c r="F86" s="18">
        <v>85</v>
      </c>
      <c r="G86" s="18">
        <v>92.6</v>
      </c>
      <c r="H86" s="42">
        <f t="shared" si="1"/>
        <v>88.8</v>
      </c>
    </row>
    <row r="87" spans="1:9" x14ac:dyDescent="0.2">
      <c r="A87" s="18">
        <v>25</v>
      </c>
      <c r="B87" s="18">
        <v>2021112398</v>
      </c>
      <c r="C87" s="18" t="s">
        <v>633</v>
      </c>
      <c r="D87" s="18" t="s">
        <v>15</v>
      </c>
      <c r="E87" s="18" t="s">
        <v>609</v>
      </c>
      <c r="F87" s="18">
        <v>75</v>
      </c>
      <c r="G87" s="18">
        <v>91.6</v>
      </c>
      <c r="H87" s="42">
        <f t="shared" si="1"/>
        <v>83.3</v>
      </c>
    </row>
    <row r="88" spans="1:9" x14ac:dyDescent="0.2">
      <c r="A88" s="18">
        <v>26</v>
      </c>
      <c r="B88" s="18">
        <v>2021112399</v>
      </c>
      <c r="C88" s="18" t="s">
        <v>634</v>
      </c>
      <c r="D88" s="18" t="s">
        <v>15</v>
      </c>
      <c r="E88" s="18" t="s">
        <v>609</v>
      </c>
      <c r="F88" s="18">
        <v>88</v>
      </c>
      <c r="G88" s="18">
        <v>89</v>
      </c>
      <c r="H88" s="42">
        <f t="shared" si="1"/>
        <v>88.5</v>
      </c>
    </row>
    <row r="89" spans="1:9" x14ac:dyDescent="0.2">
      <c r="A89" s="18">
        <v>27</v>
      </c>
      <c r="B89" s="18">
        <v>2021112400</v>
      </c>
      <c r="C89" s="18" t="s">
        <v>635</v>
      </c>
      <c r="D89" s="18" t="s">
        <v>15</v>
      </c>
      <c r="E89" s="18" t="s">
        <v>609</v>
      </c>
      <c r="F89" s="18">
        <v>65</v>
      </c>
      <c r="G89" s="18">
        <v>88.7</v>
      </c>
      <c r="H89" s="42">
        <f t="shared" si="1"/>
        <v>76.849999999999994</v>
      </c>
    </row>
    <row r="90" spans="1:9" x14ac:dyDescent="0.2">
      <c r="A90" s="18">
        <v>28</v>
      </c>
      <c r="B90" s="18">
        <v>2021112401</v>
      </c>
      <c r="C90" s="18" t="s">
        <v>636</v>
      </c>
      <c r="D90" s="18" t="s">
        <v>19</v>
      </c>
      <c r="E90" s="18" t="s">
        <v>609</v>
      </c>
      <c r="F90" s="18">
        <v>82</v>
      </c>
      <c r="G90" s="18">
        <v>95.8</v>
      </c>
      <c r="H90" s="42">
        <f t="shared" si="1"/>
        <v>88.9</v>
      </c>
    </row>
    <row r="91" spans="1:9" x14ac:dyDescent="0.2">
      <c r="A91" s="18">
        <v>29</v>
      </c>
      <c r="B91" s="18">
        <v>2021112402</v>
      </c>
      <c r="C91" s="18" t="s">
        <v>637</v>
      </c>
      <c r="D91" s="18" t="s">
        <v>15</v>
      </c>
      <c r="E91" s="18" t="s">
        <v>609</v>
      </c>
      <c r="F91" s="18">
        <v>89</v>
      </c>
      <c r="G91" s="18">
        <v>83</v>
      </c>
      <c r="H91" s="42">
        <f t="shared" si="1"/>
        <v>86</v>
      </c>
    </row>
    <row r="92" spans="1:9" x14ac:dyDescent="0.2">
      <c r="A92" s="39">
        <v>1</v>
      </c>
      <c r="B92" s="39">
        <v>2021112403</v>
      </c>
      <c r="C92" s="39" t="s">
        <v>638</v>
      </c>
      <c r="D92" s="39" t="s">
        <v>15</v>
      </c>
      <c r="E92" s="39" t="s">
        <v>639</v>
      </c>
      <c r="F92" s="39">
        <v>75</v>
      </c>
      <c r="G92" s="39">
        <v>88</v>
      </c>
      <c r="H92" s="43">
        <f t="shared" si="1"/>
        <v>81.5</v>
      </c>
    </row>
    <row r="93" spans="1:9" x14ac:dyDescent="0.2">
      <c r="A93" s="39">
        <v>2</v>
      </c>
      <c r="B93" s="39">
        <v>2021112404</v>
      </c>
      <c r="C93" s="39" t="s">
        <v>640</v>
      </c>
      <c r="D93" s="39" t="s">
        <v>15</v>
      </c>
      <c r="E93" s="39" t="s">
        <v>639</v>
      </c>
      <c r="F93" s="40">
        <v>0</v>
      </c>
      <c r="G93" s="39">
        <v>91.8</v>
      </c>
      <c r="H93" s="43">
        <f t="shared" si="1"/>
        <v>45.9</v>
      </c>
      <c r="I93" s="13" t="s">
        <v>667</v>
      </c>
    </row>
    <row r="94" spans="1:9" x14ac:dyDescent="0.2">
      <c r="A94" s="39">
        <v>3</v>
      </c>
      <c r="B94" s="39">
        <v>2021112405</v>
      </c>
      <c r="C94" s="39" t="s">
        <v>641</v>
      </c>
      <c r="D94" s="39" t="s">
        <v>15</v>
      </c>
      <c r="E94" s="39" t="s">
        <v>639</v>
      </c>
      <c r="F94" s="39">
        <v>80</v>
      </c>
      <c r="G94" s="39">
        <v>60</v>
      </c>
      <c r="H94" s="43">
        <f t="shared" si="1"/>
        <v>70</v>
      </c>
    </row>
    <row r="95" spans="1:9" x14ac:dyDescent="0.2">
      <c r="A95" s="39">
        <v>4</v>
      </c>
      <c r="B95" s="39">
        <v>2021112406</v>
      </c>
      <c r="C95" s="39" t="s">
        <v>642</v>
      </c>
      <c r="D95" s="39" t="s">
        <v>15</v>
      </c>
      <c r="E95" s="39" t="s">
        <v>639</v>
      </c>
      <c r="F95" s="39">
        <v>72</v>
      </c>
      <c r="G95" s="39">
        <v>85</v>
      </c>
      <c r="H95" s="43">
        <f t="shared" si="1"/>
        <v>78.5</v>
      </c>
    </row>
    <row r="96" spans="1:9" x14ac:dyDescent="0.2">
      <c r="A96" s="39">
        <v>5</v>
      </c>
      <c r="B96" s="39">
        <v>2021112407</v>
      </c>
      <c r="C96" s="39" t="s">
        <v>643</v>
      </c>
      <c r="D96" s="39" t="s">
        <v>15</v>
      </c>
      <c r="E96" s="39" t="s">
        <v>639</v>
      </c>
      <c r="F96" s="39">
        <v>79</v>
      </c>
      <c r="G96" s="39">
        <v>86.4</v>
      </c>
      <c r="H96" s="43">
        <f t="shared" si="1"/>
        <v>82.7</v>
      </c>
    </row>
    <row r="97" spans="1:8" x14ac:dyDescent="0.2">
      <c r="A97" s="39">
        <v>6</v>
      </c>
      <c r="B97" s="39">
        <v>2021112408</v>
      </c>
      <c r="C97" s="39" t="s">
        <v>644</v>
      </c>
      <c r="D97" s="39" t="s">
        <v>15</v>
      </c>
      <c r="E97" s="39" t="s">
        <v>639</v>
      </c>
      <c r="F97" s="39">
        <v>76</v>
      </c>
      <c r="G97" s="39">
        <v>71.400000000000006</v>
      </c>
      <c r="H97" s="43">
        <f t="shared" si="1"/>
        <v>73.7</v>
      </c>
    </row>
    <row r="98" spans="1:8" x14ac:dyDescent="0.2">
      <c r="A98" s="39">
        <v>7</v>
      </c>
      <c r="B98" s="39">
        <v>2021112409</v>
      </c>
      <c r="C98" s="39" t="s">
        <v>645</v>
      </c>
      <c r="D98" s="39" t="s">
        <v>15</v>
      </c>
      <c r="E98" s="39" t="s">
        <v>639</v>
      </c>
      <c r="F98" s="39">
        <v>91</v>
      </c>
      <c r="G98" s="39">
        <v>96.8</v>
      </c>
      <c r="H98" s="43">
        <f t="shared" si="1"/>
        <v>93.9</v>
      </c>
    </row>
    <row r="99" spans="1:8" x14ac:dyDescent="0.2">
      <c r="A99" s="39">
        <v>8</v>
      </c>
      <c r="B99" s="39">
        <v>2021112410</v>
      </c>
      <c r="C99" s="39" t="s">
        <v>646</v>
      </c>
      <c r="D99" s="39" t="s">
        <v>19</v>
      </c>
      <c r="E99" s="39" t="s">
        <v>639</v>
      </c>
      <c r="F99" s="39">
        <v>84</v>
      </c>
      <c r="G99" s="39">
        <v>93.4</v>
      </c>
      <c r="H99" s="43">
        <f t="shared" si="1"/>
        <v>88.7</v>
      </c>
    </row>
    <row r="100" spans="1:8" x14ac:dyDescent="0.2">
      <c r="A100" s="39">
        <v>9</v>
      </c>
      <c r="B100" s="39">
        <v>2021112411</v>
      </c>
      <c r="C100" s="39" t="s">
        <v>647</v>
      </c>
      <c r="D100" s="39" t="s">
        <v>15</v>
      </c>
      <c r="E100" s="39" t="s">
        <v>639</v>
      </c>
      <c r="F100" s="39">
        <v>78</v>
      </c>
      <c r="G100" s="39">
        <v>80</v>
      </c>
      <c r="H100" s="43">
        <f t="shared" si="1"/>
        <v>79</v>
      </c>
    </row>
    <row r="101" spans="1:8" x14ac:dyDescent="0.2">
      <c r="A101" s="39">
        <v>10</v>
      </c>
      <c r="B101" s="39">
        <v>2021112412</v>
      </c>
      <c r="C101" s="39" t="s">
        <v>648</v>
      </c>
      <c r="D101" s="39" t="s">
        <v>15</v>
      </c>
      <c r="E101" s="39" t="s">
        <v>639</v>
      </c>
      <c r="F101" s="39">
        <v>82</v>
      </c>
      <c r="G101" s="39">
        <v>85</v>
      </c>
      <c r="H101" s="43">
        <f t="shared" si="1"/>
        <v>83.5</v>
      </c>
    </row>
    <row r="102" spans="1:8" x14ac:dyDescent="0.2">
      <c r="A102" s="39">
        <v>11</v>
      </c>
      <c r="B102" s="39">
        <v>2021112413</v>
      </c>
      <c r="C102" s="39" t="s">
        <v>649</v>
      </c>
      <c r="D102" s="39" t="s">
        <v>19</v>
      </c>
      <c r="E102" s="39" t="s">
        <v>639</v>
      </c>
      <c r="F102" s="39">
        <v>83</v>
      </c>
      <c r="G102" s="39">
        <v>94</v>
      </c>
      <c r="H102" s="43">
        <f t="shared" si="1"/>
        <v>88.5</v>
      </c>
    </row>
    <row r="103" spans="1:8" x14ac:dyDescent="0.2">
      <c r="A103" s="39">
        <v>12</v>
      </c>
      <c r="B103" s="39">
        <v>2021112414</v>
      </c>
      <c r="C103" s="39" t="s">
        <v>650</v>
      </c>
      <c r="D103" s="39" t="s">
        <v>15</v>
      </c>
      <c r="E103" s="39" t="s">
        <v>639</v>
      </c>
      <c r="F103" s="39">
        <v>68</v>
      </c>
      <c r="G103" s="39">
        <v>79.8</v>
      </c>
      <c r="H103" s="43">
        <f t="shared" si="1"/>
        <v>73.900000000000006</v>
      </c>
    </row>
    <row r="104" spans="1:8" x14ac:dyDescent="0.2">
      <c r="A104" s="39">
        <v>13</v>
      </c>
      <c r="B104" s="39">
        <v>2021112415</v>
      </c>
      <c r="C104" s="39" t="s">
        <v>651</v>
      </c>
      <c r="D104" s="39" t="s">
        <v>15</v>
      </c>
      <c r="E104" s="39" t="s">
        <v>639</v>
      </c>
      <c r="F104" s="39">
        <v>63</v>
      </c>
      <c r="G104" s="39">
        <v>85.4</v>
      </c>
      <c r="H104" s="43">
        <f t="shared" si="1"/>
        <v>74.2</v>
      </c>
    </row>
    <row r="105" spans="1:8" x14ac:dyDescent="0.2">
      <c r="A105" s="39">
        <v>14</v>
      </c>
      <c r="B105" s="39">
        <v>2021112417</v>
      </c>
      <c r="C105" s="39" t="s">
        <v>652</v>
      </c>
      <c r="D105" s="39" t="s">
        <v>15</v>
      </c>
      <c r="E105" s="39" t="s">
        <v>639</v>
      </c>
      <c r="F105" s="39">
        <v>74</v>
      </c>
      <c r="G105" s="39">
        <v>85</v>
      </c>
      <c r="H105" s="43">
        <f t="shared" si="1"/>
        <v>79.5</v>
      </c>
    </row>
    <row r="106" spans="1:8" x14ac:dyDescent="0.2">
      <c r="A106" s="39">
        <v>15</v>
      </c>
      <c r="B106" s="39">
        <v>2021112418</v>
      </c>
      <c r="C106" s="39" t="s">
        <v>653</v>
      </c>
      <c r="D106" s="39" t="s">
        <v>15</v>
      </c>
      <c r="E106" s="39" t="s">
        <v>639</v>
      </c>
      <c r="F106" s="39">
        <v>72</v>
      </c>
      <c r="G106" s="39">
        <v>91.6</v>
      </c>
      <c r="H106" s="43">
        <f t="shared" si="1"/>
        <v>81.8</v>
      </c>
    </row>
    <row r="107" spans="1:8" x14ac:dyDescent="0.2">
      <c r="A107" s="39">
        <v>16</v>
      </c>
      <c r="B107" s="39">
        <v>2021112419</v>
      </c>
      <c r="C107" s="39" t="s">
        <v>654</v>
      </c>
      <c r="D107" s="39" t="s">
        <v>19</v>
      </c>
      <c r="E107" s="39" t="s">
        <v>639</v>
      </c>
      <c r="F107" s="39">
        <v>81</v>
      </c>
      <c r="G107" s="39">
        <v>93.2</v>
      </c>
      <c r="H107" s="43">
        <f t="shared" si="1"/>
        <v>87.1</v>
      </c>
    </row>
    <row r="108" spans="1:8" x14ac:dyDescent="0.2">
      <c r="A108" s="39">
        <v>17</v>
      </c>
      <c r="B108" s="39">
        <v>2021112420</v>
      </c>
      <c r="C108" s="39" t="s">
        <v>655</v>
      </c>
      <c r="D108" s="39" t="s">
        <v>15</v>
      </c>
      <c r="E108" s="39" t="s">
        <v>639</v>
      </c>
      <c r="F108" s="39">
        <v>84</v>
      </c>
      <c r="G108" s="39">
        <v>94.4</v>
      </c>
      <c r="H108" s="43">
        <f t="shared" si="1"/>
        <v>89.2</v>
      </c>
    </row>
    <row r="109" spans="1:8" x14ac:dyDescent="0.2">
      <c r="A109" s="39">
        <v>18</v>
      </c>
      <c r="B109" s="39">
        <v>2021112421</v>
      </c>
      <c r="C109" s="39" t="s">
        <v>656</v>
      </c>
      <c r="D109" s="39" t="s">
        <v>15</v>
      </c>
      <c r="E109" s="39" t="s">
        <v>639</v>
      </c>
      <c r="F109" s="39">
        <v>90</v>
      </c>
      <c r="G109" s="39">
        <v>95.8</v>
      </c>
      <c r="H109" s="43">
        <f t="shared" si="1"/>
        <v>92.9</v>
      </c>
    </row>
    <row r="110" spans="1:8" x14ac:dyDescent="0.2">
      <c r="A110" s="39">
        <v>19</v>
      </c>
      <c r="B110" s="39">
        <v>2021112422</v>
      </c>
      <c r="C110" s="39" t="s">
        <v>657</v>
      </c>
      <c r="D110" s="39" t="s">
        <v>15</v>
      </c>
      <c r="E110" s="39" t="s">
        <v>639</v>
      </c>
      <c r="F110" s="39">
        <v>84</v>
      </c>
      <c r="G110" s="39">
        <v>90.4</v>
      </c>
      <c r="H110" s="43">
        <f t="shared" si="1"/>
        <v>87.2</v>
      </c>
    </row>
    <row r="111" spans="1:8" x14ac:dyDescent="0.2">
      <c r="A111" s="39">
        <v>20</v>
      </c>
      <c r="B111" s="39">
        <v>2021112423</v>
      </c>
      <c r="C111" s="39" t="s">
        <v>658</v>
      </c>
      <c r="D111" s="39" t="s">
        <v>15</v>
      </c>
      <c r="E111" s="39" t="s">
        <v>639</v>
      </c>
      <c r="F111" s="39">
        <v>74</v>
      </c>
      <c r="G111" s="39">
        <v>76.8</v>
      </c>
      <c r="H111" s="43">
        <f t="shared" si="1"/>
        <v>75.400000000000006</v>
      </c>
    </row>
    <row r="112" spans="1:8" x14ac:dyDescent="0.2">
      <c r="A112" s="39">
        <v>21</v>
      </c>
      <c r="B112" s="39">
        <v>2021112424</v>
      </c>
      <c r="C112" s="39" t="s">
        <v>659</v>
      </c>
      <c r="D112" s="39" t="s">
        <v>15</v>
      </c>
      <c r="E112" s="39" t="s">
        <v>639</v>
      </c>
      <c r="F112" s="39">
        <v>83</v>
      </c>
      <c r="G112" s="39">
        <v>90.6</v>
      </c>
      <c r="H112" s="43">
        <f t="shared" si="1"/>
        <v>86.8</v>
      </c>
    </row>
    <row r="113" spans="1:9" x14ac:dyDescent="0.2">
      <c r="A113" s="39">
        <v>22</v>
      </c>
      <c r="B113" s="39">
        <v>2021112425</v>
      </c>
      <c r="C113" s="39" t="s">
        <v>660</v>
      </c>
      <c r="D113" s="39" t="s">
        <v>15</v>
      </c>
      <c r="E113" s="39" t="s">
        <v>639</v>
      </c>
      <c r="F113" s="39">
        <v>79</v>
      </c>
      <c r="G113" s="40">
        <v>0</v>
      </c>
      <c r="H113" s="43">
        <f t="shared" si="1"/>
        <v>39.5</v>
      </c>
      <c r="I113" s="13" t="s">
        <v>668</v>
      </c>
    </row>
    <row r="114" spans="1:9" x14ac:dyDescent="0.2">
      <c r="A114" s="39">
        <v>23</v>
      </c>
      <c r="B114" s="39">
        <v>2021112426</v>
      </c>
      <c r="C114" s="39" t="s">
        <v>661</v>
      </c>
      <c r="D114" s="39" t="s">
        <v>19</v>
      </c>
      <c r="E114" s="39" t="s">
        <v>639</v>
      </c>
      <c r="F114" s="39">
        <v>86</v>
      </c>
      <c r="G114" s="39">
        <v>93.8</v>
      </c>
      <c r="H114" s="43">
        <f t="shared" si="1"/>
        <v>89.9</v>
      </c>
    </row>
    <row r="115" spans="1:9" x14ac:dyDescent="0.2">
      <c r="A115" s="39">
        <v>24</v>
      </c>
      <c r="B115" s="39">
        <v>2021112427</v>
      </c>
      <c r="C115" s="39" t="s">
        <v>662</v>
      </c>
      <c r="D115" s="39" t="s">
        <v>15</v>
      </c>
      <c r="E115" s="39" t="s">
        <v>639</v>
      </c>
      <c r="F115" s="39">
        <v>80</v>
      </c>
      <c r="G115" s="39">
        <v>91.8</v>
      </c>
      <c r="H115" s="43">
        <f t="shared" si="1"/>
        <v>85.9</v>
      </c>
    </row>
    <row r="116" spans="1:9" x14ac:dyDescent="0.2">
      <c r="A116" s="39">
        <v>25</v>
      </c>
      <c r="B116" s="39">
        <v>2021112428</v>
      </c>
      <c r="C116" s="39" t="s">
        <v>663</v>
      </c>
      <c r="D116" s="39" t="s">
        <v>15</v>
      </c>
      <c r="E116" s="39" t="s">
        <v>639</v>
      </c>
      <c r="F116" s="39">
        <v>76</v>
      </c>
      <c r="G116" s="39">
        <v>94.2</v>
      </c>
      <c r="H116" s="43">
        <f t="shared" si="1"/>
        <v>85.1</v>
      </c>
    </row>
    <row r="117" spans="1:9" x14ac:dyDescent="0.2">
      <c r="A117" s="39">
        <v>26</v>
      </c>
      <c r="B117" s="39">
        <v>2021112429</v>
      </c>
      <c r="C117" s="39" t="s">
        <v>664</v>
      </c>
      <c r="D117" s="39" t="s">
        <v>15</v>
      </c>
      <c r="E117" s="39" t="s">
        <v>639</v>
      </c>
      <c r="F117" s="39">
        <v>89</v>
      </c>
      <c r="G117" s="39">
        <v>97.4</v>
      </c>
      <c r="H117" s="43">
        <f t="shared" si="1"/>
        <v>93.2</v>
      </c>
    </row>
    <row r="118" spans="1:9" x14ac:dyDescent="0.2">
      <c r="A118" s="39">
        <v>27</v>
      </c>
      <c r="B118" s="39">
        <v>2021112430</v>
      </c>
      <c r="C118" s="39" t="s">
        <v>665</v>
      </c>
      <c r="D118" s="39" t="s">
        <v>15</v>
      </c>
      <c r="E118" s="39" t="s">
        <v>639</v>
      </c>
      <c r="F118" s="39">
        <v>81</v>
      </c>
      <c r="G118" s="39">
        <v>90.2</v>
      </c>
      <c r="H118" s="43">
        <f t="shared" si="1"/>
        <v>85.6</v>
      </c>
    </row>
    <row r="119" spans="1:9" x14ac:dyDescent="0.2">
      <c r="A119" s="39">
        <v>28</v>
      </c>
      <c r="B119" s="39">
        <v>2021112431</v>
      </c>
      <c r="C119" s="39" t="s">
        <v>666</v>
      </c>
      <c r="D119" s="39" t="s">
        <v>19</v>
      </c>
      <c r="E119" s="39" t="s">
        <v>639</v>
      </c>
      <c r="F119" s="39">
        <v>90</v>
      </c>
      <c r="G119" s="39">
        <v>90</v>
      </c>
      <c r="H119" s="43">
        <f t="shared" si="1"/>
        <v>90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电气</vt:lpstr>
      <vt:lpstr>电气体育</vt:lpstr>
      <vt:lpstr>茅班</vt:lpstr>
      <vt:lpstr>茅班体育</vt:lpstr>
      <vt:lpstr>电子</vt:lpstr>
      <vt:lpstr>电子体育</vt:lpstr>
      <vt:lpstr>智控</vt:lpstr>
      <vt:lpstr>智控体育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2022-09-08T10:02:02Z</dcterms:modified>
</cp:coreProperties>
</file>