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辅导员工作\1学业中心\土木风云榜\2025-2026学年土木风云榜\终版\"/>
    </mc:Choice>
  </mc:AlternateContent>
  <bookViews>
    <workbookView windowWidth="22188" windowHeight="9180"/>
  </bookViews>
  <sheets>
    <sheet name="土木" sheetId="1" r:id="rId1"/>
    <sheet name="铁道" sheetId="2" r:id="rId2"/>
    <sheet name="地下" sheetId="3" r:id="rId3"/>
    <sheet name="大数据" sheetId="4" r:id="rId4"/>
    <sheet name="道桥" sheetId="5" r:id="rId5"/>
    <sheet name="造价" sheetId="6" r:id="rId6"/>
  </sheets>
  <definedNames>
    <definedName name="_xlnm._FilterDatabase" localSheetId="0" hidden="1">土木!$A$1:$Q$18</definedName>
    <definedName name="_xlnm._FilterDatabase" localSheetId="4" hidden="1">道桥!$A$1:$P$4</definedName>
    <definedName name="_xlnm._FilterDatabase" localSheetId="2" hidden="1">地下!$A$1:$P$4</definedName>
    <definedName name="_xlnm._FilterDatabase" localSheetId="1" hidden="1">铁道!$A$1:$P$4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聂文杰</author>
  </authors>
  <commentList>
    <comment ref="H9" authorId="0">
      <text>
        <r>
          <rPr>
            <b/>
            <sz val="9"/>
            <rFont val="宋体"/>
            <charset val="134"/>
          </rPr>
          <t>聂文杰: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<sst xmlns="http://schemas.openxmlformats.org/spreadsheetml/2006/main" count="133" uniqueCount="39">
  <si>
    <t>2025-2026学年本科2025级土木风云榜</t>
  </si>
  <si>
    <t>排名</t>
  </si>
  <si>
    <t>班级</t>
  </si>
  <si>
    <t>优秀学生率</t>
  </si>
  <si>
    <t>得分</t>
  </si>
  <si>
    <t>一次通过率</t>
  </si>
  <si>
    <t>文明寝室率</t>
  </si>
  <si>
    <t>党员人数</t>
  </si>
  <si>
    <t>处分率</t>
  </si>
  <si>
    <t>四级通过率</t>
  </si>
  <si>
    <t>六级通过率</t>
  </si>
  <si>
    <t>总分</t>
  </si>
  <si>
    <t>土木2025-04班</t>
  </si>
  <si>
    <t>土木2025-03班</t>
  </si>
  <si>
    <t>土木2025-14班</t>
  </si>
  <si>
    <t>土木2025-13班</t>
  </si>
  <si>
    <t>土木2025-08班</t>
  </si>
  <si>
    <t>土木2025-06班</t>
  </si>
  <si>
    <t>土木2025-01班</t>
  </si>
  <si>
    <t>土木2025-02班</t>
  </si>
  <si>
    <t>土木2025-11班</t>
  </si>
  <si>
    <t>土木2025-16班</t>
  </si>
  <si>
    <t>土木2025-09班</t>
  </si>
  <si>
    <t>土木2025-07班</t>
  </si>
  <si>
    <t>土木2025-15班</t>
  </si>
  <si>
    <t>土木2025-10班</t>
  </si>
  <si>
    <t>土木2025-12班</t>
  </si>
  <si>
    <t>土木2025-05班</t>
  </si>
  <si>
    <t>一次性通过率</t>
  </si>
  <si>
    <t>铁道2025-01班</t>
  </si>
  <si>
    <t>铁道2025-02班</t>
  </si>
  <si>
    <t>2025-2025学年本科2025级土木风云榜</t>
  </si>
  <si>
    <t>地下2025-01班</t>
  </si>
  <si>
    <t>地下2025-02班</t>
  </si>
  <si>
    <t>大数据2025-01班</t>
  </si>
  <si>
    <t>大数据2025-02班</t>
  </si>
  <si>
    <t>道桥2025-01班</t>
  </si>
  <si>
    <t>道桥2025-02班</t>
  </si>
  <si>
    <t>造价2025-01班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</si>
</sst>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7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name val="等线"/>
      <charset val="134"/>
    </font>
    <font>
      <sz val="11"/>
      <name val="等线"/>
      <charset val="134"/>
    </font>
    <font>
      <sz val="20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tabSelected="1" workbookViewId="0">
      <selection activeCell="E24" sqref="E24"/>
    </sheetView>
  </sheetViews>
  <sheetFormatPr defaultColWidth="9" defaultRowHeight="13.8"/>
  <cols>
    <col min="1" max="1" width="5.5" customWidth="1"/>
    <col min="2" max="2" width="20.5" customWidth="1"/>
    <col min="3" max="3" width="9.5" style="20" customWidth="1"/>
    <col min="4" max="4" width="14.75" customWidth="1"/>
    <col min="5" max="5" width="16.0833333333333" style="20" customWidth="1"/>
    <col min="6" max="6" width="14.0833333333333" customWidth="1"/>
    <col min="7" max="7" width="11.5833333333333" style="20" customWidth="1"/>
    <col min="8" max="8" width="11.9166666666667" customWidth="1"/>
    <col min="9" max="9" width="9.5" customWidth="1"/>
    <col min="10" max="10" width="5.5" customWidth="1"/>
    <col min="11" max="11" width="9" customWidth="1"/>
    <col min="12" max="12" width="5.5" customWidth="1"/>
    <col min="13" max="13" width="13.8333333333333" style="20" customWidth="1"/>
    <col min="14" max="14" width="5.5" customWidth="1"/>
    <col min="15" max="15" width="15" style="20" customWidth="1"/>
    <col min="16" max="16" width="5.75" customWidth="1"/>
    <col min="17" max="17" width="10.25" customWidth="1"/>
  </cols>
  <sheetData>
    <row r="1" ht="31" customHeight="1" spans="1:17">
      <c r="A1" s="21" t="s">
        <v>0</v>
      </c>
    </row>
    <row r="2" spans="1:17">
      <c r="A2" s="1" t="s">
        <v>1</v>
      </c>
      <c r="B2" s="1" t="s">
        <v>2</v>
      </c>
      <c r="C2" s="13" t="s">
        <v>3</v>
      </c>
      <c r="D2" s="1" t="s">
        <v>4</v>
      </c>
      <c r="E2" s="14" t="s">
        <v>5</v>
      </c>
      <c r="F2" s="1" t="s">
        <v>4</v>
      </c>
      <c r="G2" s="13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13" t="s">
        <v>9</v>
      </c>
      <c r="N2" s="1" t="s">
        <v>4</v>
      </c>
      <c r="O2" s="13" t="s">
        <v>10</v>
      </c>
      <c r="P2" s="1" t="s">
        <v>4</v>
      </c>
      <c r="Q2" s="1" t="s">
        <v>11</v>
      </c>
    </row>
    <row r="3" spans="1:17">
      <c r="A3" s="1">
        <v>1</v>
      </c>
      <c r="B3" s="1" t="s">
        <v>12</v>
      </c>
      <c r="C3" s="15">
        <v>0.32</v>
      </c>
      <c r="D3" s="16">
        <f>C3*18</f>
        <v>5.76</v>
      </c>
      <c r="E3" s="15">
        <v>0.9042</v>
      </c>
      <c r="F3" s="17">
        <f>E3*20</f>
        <v>18.084</v>
      </c>
      <c r="G3" s="15">
        <v>0.88</v>
      </c>
      <c r="H3" s="16">
        <f>G3*12</f>
        <v>10.56</v>
      </c>
      <c r="I3" s="18">
        <v>0</v>
      </c>
      <c r="J3" s="18">
        <v>0</v>
      </c>
      <c r="K3" s="18">
        <v>0</v>
      </c>
      <c r="L3" s="18">
        <v>10</v>
      </c>
      <c r="M3" s="15">
        <v>0.84</v>
      </c>
      <c r="N3" s="17">
        <f>M3*10</f>
        <v>8.4</v>
      </c>
      <c r="O3" s="15">
        <v>0.32</v>
      </c>
      <c r="P3" s="17">
        <f>O3*10</f>
        <v>3.2</v>
      </c>
      <c r="Q3" s="16">
        <f>D3+F3+H3+J3+L3+N3+P3</f>
        <v>56.004</v>
      </c>
    </row>
    <row r="4" spans="1:17">
      <c r="A4" s="1">
        <v>2</v>
      </c>
      <c r="B4" s="1" t="s">
        <v>13</v>
      </c>
      <c r="C4" s="15">
        <v>0.3462</v>
      </c>
      <c r="D4" s="16">
        <f>C4*18</f>
        <v>6.2316</v>
      </c>
      <c r="E4" s="15">
        <v>0.9186</v>
      </c>
      <c r="F4" s="17">
        <f>E4*20</f>
        <v>18.372</v>
      </c>
      <c r="G4" s="15">
        <v>0.9231</v>
      </c>
      <c r="H4" s="16">
        <f>G4*12</f>
        <v>11.0772</v>
      </c>
      <c r="I4" s="18">
        <v>0</v>
      </c>
      <c r="J4" s="18">
        <v>0</v>
      </c>
      <c r="K4" s="18">
        <v>0</v>
      </c>
      <c r="L4" s="18">
        <v>10</v>
      </c>
      <c r="M4" s="15">
        <v>0.8077</v>
      </c>
      <c r="N4" s="17">
        <f>M4*10</f>
        <v>8.077</v>
      </c>
      <c r="O4" s="15">
        <v>0.1923</v>
      </c>
      <c r="P4" s="17">
        <f>O4*10</f>
        <v>1.923</v>
      </c>
      <c r="Q4" s="16">
        <f>D4+F4+H4+J4+L4+N4+P4</f>
        <v>55.6808</v>
      </c>
    </row>
    <row r="5" spans="1:17">
      <c r="A5" s="1">
        <v>3</v>
      </c>
      <c r="B5" s="1" t="s">
        <v>14</v>
      </c>
      <c r="C5" s="15">
        <v>0.32</v>
      </c>
      <c r="D5" s="16">
        <f>C5*18</f>
        <v>5.76</v>
      </c>
      <c r="E5" s="15">
        <v>0.8964</v>
      </c>
      <c r="F5" s="17">
        <f>E5*20</f>
        <v>17.928</v>
      </c>
      <c r="G5" s="15">
        <v>1</v>
      </c>
      <c r="H5" s="16">
        <f>G5*12</f>
        <v>12</v>
      </c>
      <c r="I5" s="18">
        <v>0</v>
      </c>
      <c r="J5" s="18">
        <v>0</v>
      </c>
      <c r="K5" s="18">
        <v>0</v>
      </c>
      <c r="L5" s="18">
        <v>10</v>
      </c>
      <c r="M5" s="15">
        <v>0.8</v>
      </c>
      <c r="N5" s="17">
        <f>M5*10</f>
        <v>8</v>
      </c>
      <c r="O5" s="15">
        <v>0.16</v>
      </c>
      <c r="P5" s="17">
        <f>O5*10</f>
        <v>1.6</v>
      </c>
      <c r="Q5" s="16">
        <f>D5+F5+H5+J5+L5+N5+P5</f>
        <v>55.288</v>
      </c>
    </row>
    <row r="6" spans="1:17">
      <c r="A6" s="1">
        <v>4</v>
      </c>
      <c r="B6" s="1" t="s">
        <v>15</v>
      </c>
      <c r="C6" s="15">
        <v>0.4231</v>
      </c>
      <c r="D6" s="16">
        <f t="shared" ref="D4:D18" si="0">C6*18</f>
        <v>7.6158</v>
      </c>
      <c r="E6" s="15">
        <v>0.9048</v>
      </c>
      <c r="F6" s="17">
        <f t="shared" ref="F4:F18" si="1">E6*20</f>
        <v>18.096</v>
      </c>
      <c r="G6" s="15">
        <v>0.7692</v>
      </c>
      <c r="H6" s="16">
        <f t="shared" ref="H4:H18" si="2">G6*12</f>
        <v>9.2304</v>
      </c>
      <c r="I6" s="18">
        <v>0</v>
      </c>
      <c r="J6" s="18">
        <v>0</v>
      </c>
      <c r="K6" s="18">
        <v>0</v>
      </c>
      <c r="L6" s="18">
        <v>10</v>
      </c>
      <c r="M6" s="15">
        <v>0.8846</v>
      </c>
      <c r="N6" s="17">
        <f t="shared" ref="N4:N18" si="3">M6*10</f>
        <v>8.846</v>
      </c>
      <c r="O6" s="15">
        <v>0.0769</v>
      </c>
      <c r="P6" s="17">
        <f t="shared" ref="P4:P18" si="4">O6*10</f>
        <v>0.769</v>
      </c>
      <c r="Q6" s="16">
        <f t="shared" ref="Q4:Q18" si="5">D6+F6+H6+J6+L6+N6+P6</f>
        <v>54.5572</v>
      </c>
    </row>
    <row r="7" spans="1:17">
      <c r="A7" s="1">
        <v>5</v>
      </c>
      <c r="B7" s="1" t="s">
        <v>16</v>
      </c>
      <c r="C7" s="15">
        <v>0.1923</v>
      </c>
      <c r="D7" s="16">
        <f t="shared" si="0"/>
        <v>3.4614</v>
      </c>
      <c r="E7" s="15">
        <v>0.9074</v>
      </c>
      <c r="F7" s="17">
        <f t="shared" si="1"/>
        <v>18.148</v>
      </c>
      <c r="G7" s="15">
        <v>0.8462</v>
      </c>
      <c r="H7" s="16">
        <f t="shared" si="2"/>
        <v>10.1544</v>
      </c>
      <c r="I7" s="18">
        <v>0</v>
      </c>
      <c r="J7" s="18">
        <v>0</v>
      </c>
      <c r="K7" s="18">
        <v>0</v>
      </c>
      <c r="L7" s="18">
        <v>10</v>
      </c>
      <c r="M7" s="15">
        <v>0.9615</v>
      </c>
      <c r="N7" s="17">
        <f t="shared" si="3"/>
        <v>9.615</v>
      </c>
      <c r="O7" s="15">
        <v>0.3077</v>
      </c>
      <c r="P7" s="17">
        <f t="shared" si="4"/>
        <v>3.077</v>
      </c>
      <c r="Q7" s="16">
        <f t="shared" si="5"/>
        <v>54.4558</v>
      </c>
    </row>
    <row r="8" spans="1:17">
      <c r="A8" s="1">
        <v>6</v>
      </c>
      <c r="B8" s="1" t="s">
        <v>17</v>
      </c>
      <c r="C8" s="15">
        <v>0.5</v>
      </c>
      <c r="D8" s="16">
        <f t="shared" si="0"/>
        <v>9</v>
      </c>
      <c r="E8" s="15">
        <v>0.9368</v>
      </c>
      <c r="F8" s="17">
        <f t="shared" si="1"/>
        <v>18.736</v>
      </c>
      <c r="G8" s="15">
        <v>0.3462</v>
      </c>
      <c r="H8" s="16">
        <f t="shared" si="2"/>
        <v>4.1544</v>
      </c>
      <c r="I8" s="18">
        <v>0</v>
      </c>
      <c r="J8" s="18">
        <v>0</v>
      </c>
      <c r="K8" s="18">
        <v>0</v>
      </c>
      <c r="L8" s="18">
        <v>10</v>
      </c>
      <c r="M8" s="15">
        <v>0.8846</v>
      </c>
      <c r="N8" s="17">
        <f t="shared" si="3"/>
        <v>8.846</v>
      </c>
      <c r="O8" s="15">
        <v>0.2692</v>
      </c>
      <c r="P8" s="17">
        <f t="shared" si="4"/>
        <v>2.692</v>
      </c>
      <c r="Q8" s="16">
        <f t="shared" si="5"/>
        <v>53.4284</v>
      </c>
    </row>
    <row r="9" spans="1:17">
      <c r="A9" s="1">
        <v>7</v>
      </c>
      <c r="B9" s="1" t="s">
        <v>18</v>
      </c>
      <c r="C9" s="15">
        <v>0.4615</v>
      </c>
      <c r="D9" s="16">
        <f t="shared" si="0"/>
        <v>8.307</v>
      </c>
      <c r="E9" s="15">
        <v>0.9384</v>
      </c>
      <c r="F9" s="17">
        <f t="shared" si="1"/>
        <v>18.768</v>
      </c>
      <c r="G9" s="15">
        <v>0.4231</v>
      </c>
      <c r="H9" s="16">
        <f t="shared" si="2"/>
        <v>5.0772</v>
      </c>
      <c r="I9" s="18">
        <v>0</v>
      </c>
      <c r="J9" s="18">
        <v>0</v>
      </c>
      <c r="K9" s="18">
        <v>0</v>
      </c>
      <c r="L9" s="18">
        <v>10</v>
      </c>
      <c r="M9" s="15">
        <v>0.8846</v>
      </c>
      <c r="N9" s="17">
        <f t="shared" si="3"/>
        <v>8.846</v>
      </c>
      <c r="O9" s="15">
        <v>0.1154</v>
      </c>
      <c r="P9" s="17">
        <f t="shared" si="4"/>
        <v>1.154</v>
      </c>
      <c r="Q9" s="16">
        <f t="shared" si="5"/>
        <v>52.1522</v>
      </c>
    </row>
    <row r="10" spans="1:17">
      <c r="A10" s="1">
        <v>8</v>
      </c>
      <c r="B10" s="1" t="s">
        <v>19</v>
      </c>
      <c r="C10" s="15">
        <v>0.3333</v>
      </c>
      <c r="D10" s="16">
        <f t="shared" si="0"/>
        <v>5.9994</v>
      </c>
      <c r="E10" s="15">
        <v>0.9474</v>
      </c>
      <c r="F10" s="17">
        <f t="shared" si="1"/>
        <v>18.948</v>
      </c>
      <c r="G10" s="15">
        <v>0.4444</v>
      </c>
      <c r="H10" s="16">
        <f t="shared" si="2"/>
        <v>5.3328</v>
      </c>
      <c r="I10" s="18">
        <v>0</v>
      </c>
      <c r="J10" s="18">
        <v>0</v>
      </c>
      <c r="K10" s="18">
        <v>0</v>
      </c>
      <c r="L10" s="18">
        <v>10</v>
      </c>
      <c r="M10" s="15">
        <v>0.8519</v>
      </c>
      <c r="N10" s="17">
        <f t="shared" si="3"/>
        <v>8.519</v>
      </c>
      <c r="O10" s="15">
        <v>0.2593</v>
      </c>
      <c r="P10" s="17">
        <f t="shared" si="4"/>
        <v>2.593</v>
      </c>
      <c r="Q10" s="16">
        <f t="shared" si="5"/>
        <v>51.3922</v>
      </c>
    </row>
    <row r="11" spans="1:17">
      <c r="A11" s="1">
        <v>9</v>
      </c>
      <c r="B11" s="1" t="s">
        <v>20</v>
      </c>
      <c r="C11" s="15">
        <v>0.2308</v>
      </c>
      <c r="D11" s="16">
        <f t="shared" si="0"/>
        <v>4.1544</v>
      </c>
      <c r="E11" s="15">
        <v>0.916</v>
      </c>
      <c r="F11" s="17">
        <f t="shared" si="1"/>
        <v>18.32</v>
      </c>
      <c r="G11" s="15">
        <v>0.7692</v>
      </c>
      <c r="H11" s="16">
        <f t="shared" si="2"/>
        <v>9.2304</v>
      </c>
      <c r="I11" s="18">
        <v>0</v>
      </c>
      <c r="J11" s="18">
        <v>0</v>
      </c>
      <c r="K11" s="18">
        <v>0</v>
      </c>
      <c r="L11" s="18">
        <v>10</v>
      </c>
      <c r="M11" s="15">
        <v>0.8846</v>
      </c>
      <c r="N11" s="17">
        <f t="shared" si="3"/>
        <v>8.846</v>
      </c>
      <c r="O11" s="15">
        <v>0.0769</v>
      </c>
      <c r="P11" s="17">
        <f t="shared" si="4"/>
        <v>0.769</v>
      </c>
      <c r="Q11" s="16">
        <f t="shared" si="5"/>
        <v>51.3198</v>
      </c>
    </row>
    <row r="12" spans="1:17">
      <c r="A12" s="1">
        <v>10</v>
      </c>
      <c r="B12" s="1" t="s">
        <v>21</v>
      </c>
      <c r="C12" s="15">
        <v>0.375</v>
      </c>
      <c r="D12" s="16">
        <f t="shared" si="0"/>
        <v>6.75</v>
      </c>
      <c r="E12" s="15">
        <v>0.8507</v>
      </c>
      <c r="F12" s="17">
        <f t="shared" si="1"/>
        <v>17.014</v>
      </c>
      <c r="G12" s="15">
        <v>0.5833</v>
      </c>
      <c r="H12" s="16">
        <f t="shared" si="2"/>
        <v>6.9996</v>
      </c>
      <c r="I12" s="18">
        <v>0</v>
      </c>
      <c r="J12" s="18">
        <v>0</v>
      </c>
      <c r="K12" s="18">
        <v>0</v>
      </c>
      <c r="L12" s="18">
        <v>10</v>
      </c>
      <c r="M12" s="15">
        <v>0.8333</v>
      </c>
      <c r="N12" s="17">
        <f t="shared" si="3"/>
        <v>8.333</v>
      </c>
      <c r="O12" s="15">
        <v>0.1667</v>
      </c>
      <c r="P12" s="17">
        <f t="shared" si="4"/>
        <v>1.667</v>
      </c>
      <c r="Q12" s="16">
        <f t="shared" si="5"/>
        <v>50.7636</v>
      </c>
    </row>
    <row r="13" spans="1:17">
      <c r="A13" s="1">
        <v>11</v>
      </c>
      <c r="B13" s="1" t="s">
        <v>22</v>
      </c>
      <c r="C13" s="15">
        <v>0.2</v>
      </c>
      <c r="D13" s="16">
        <f t="shared" si="0"/>
        <v>3.6</v>
      </c>
      <c r="E13" s="15">
        <v>0.9353</v>
      </c>
      <c r="F13" s="17">
        <f t="shared" si="1"/>
        <v>18.706</v>
      </c>
      <c r="G13" s="15">
        <v>0.88</v>
      </c>
      <c r="H13" s="16">
        <f t="shared" si="2"/>
        <v>10.56</v>
      </c>
      <c r="I13" s="18">
        <v>0</v>
      </c>
      <c r="J13" s="18">
        <v>0</v>
      </c>
      <c r="K13" s="18">
        <v>2</v>
      </c>
      <c r="L13" s="18">
        <v>6</v>
      </c>
      <c r="M13" s="15">
        <v>0.84</v>
      </c>
      <c r="N13" s="17">
        <f t="shared" si="3"/>
        <v>8.4</v>
      </c>
      <c r="O13" s="15">
        <v>0.28</v>
      </c>
      <c r="P13" s="17">
        <f t="shared" si="4"/>
        <v>2.8</v>
      </c>
      <c r="Q13" s="16">
        <f t="shared" si="5"/>
        <v>50.066</v>
      </c>
    </row>
    <row r="14" spans="1:17">
      <c r="A14" s="1">
        <v>12</v>
      </c>
      <c r="B14" s="1" t="s">
        <v>23</v>
      </c>
      <c r="C14" s="15">
        <v>0.2222</v>
      </c>
      <c r="D14" s="16">
        <f t="shared" si="0"/>
        <v>3.9996</v>
      </c>
      <c r="E14" s="15">
        <v>0.908</v>
      </c>
      <c r="F14" s="17">
        <f t="shared" si="1"/>
        <v>18.16</v>
      </c>
      <c r="G14" s="15">
        <v>0.5926</v>
      </c>
      <c r="H14" s="16">
        <f t="shared" si="2"/>
        <v>7.1112</v>
      </c>
      <c r="I14" s="18">
        <v>0</v>
      </c>
      <c r="J14" s="18">
        <v>0</v>
      </c>
      <c r="K14" s="18">
        <v>0</v>
      </c>
      <c r="L14" s="18">
        <v>10</v>
      </c>
      <c r="M14" s="15">
        <v>0.8889</v>
      </c>
      <c r="N14" s="17">
        <f t="shared" si="3"/>
        <v>8.889</v>
      </c>
      <c r="O14" s="15">
        <v>0.1852</v>
      </c>
      <c r="P14" s="17">
        <f t="shared" si="4"/>
        <v>1.852</v>
      </c>
      <c r="Q14" s="16">
        <f t="shared" si="5"/>
        <v>50.0118</v>
      </c>
    </row>
    <row r="15" spans="1:17">
      <c r="A15" s="1">
        <v>13</v>
      </c>
      <c r="B15" s="1" t="s">
        <v>24</v>
      </c>
      <c r="C15" s="15">
        <v>0.2083</v>
      </c>
      <c r="D15" s="16">
        <f t="shared" si="0"/>
        <v>3.7494</v>
      </c>
      <c r="E15" s="15">
        <v>0.89</v>
      </c>
      <c r="F15" s="17">
        <f t="shared" si="1"/>
        <v>17.8</v>
      </c>
      <c r="G15" s="15">
        <v>0.6667</v>
      </c>
      <c r="H15" s="16">
        <f t="shared" si="2"/>
        <v>8.0004</v>
      </c>
      <c r="I15" s="18">
        <v>0</v>
      </c>
      <c r="J15" s="18">
        <v>0</v>
      </c>
      <c r="K15" s="18">
        <v>0</v>
      </c>
      <c r="L15" s="18">
        <v>10</v>
      </c>
      <c r="M15" s="15">
        <v>0.9167</v>
      </c>
      <c r="N15" s="17">
        <f t="shared" si="3"/>
        <v>9.167</v>
      </c>
      <c r="O15" s="15">
        <v>0.0833</v>
      </c>
      <c r="P15" s="17">
        <f t="shared" si="4"/>
        <v>0.833</v>
      </c>
      <c r="Q15" s="16">
        <f t="shared" si="5"/>
        <v>49.5498</v>
      </c>
    </row>
    <row r="16" spans="1:17">
      <c r="A16" s="1">
        <v>14</v>
      </c>
      <c r="B16" s="1" t="s">
        <v>25</v>
      </c>
      <c r="C16" s="15">
        <v>0.1923</v>
      </c>
      <c r="D16" s="16">
        <f t="shared" si="0"/>
        <v>3.4614</v>
      </c>
      <c r="E16" s="15">
        <v>0.8771</v>
      </c>
      <c r="F16" s="17">
        <f t="shared" si="1"/>
        <v>17.542</v>
      </c>
      <c r="G16" s="15">
        <v>0.7308</v>
      </c>
      <c r="H16" s="16">
        <f t="shared" si="2"/>
        <v>8.7696</v>
      </c>
      <c r="I16" s="18">
        <v>0</v>
      </c>
      <c r="J16" s="18">
        <v>0</v>
      </c>
      <c r="K16" s="18">
        <v>1</v>
      </c>
      <c r="L16" s="18">
        <v>8</v>
      </c>
      <c r="M16" s="15">
        <v>0.7692</v>
      </c>
      <c r="N16" s="17">
        <f t="shared" si="3"/>
        <v>7.692</v>
      </c>
      <c r="O16" s="15">
        <v>0.3077</v>
      </c>
      <c r="P16" s="17">
        <f t="shared" si="4"/>
        <v>3.077</v>
      </c>
      <c r="Q16" s="16">
        <f t="shared" si="5"/>
        <v>48.542</v>
      </c>
    </row>
    <row r="17" spans="1:17">
      <c r="A17" s="1">
        <v>15</v>
      </c>
      <c r="B17" s="1" t="s">
        <v>26</v>
      </c>
      <c r="C17" s="15">
        <v>0.24</v>
      </c>
      <c r="D17" s="16">
        <f t="shared" si="0"/>
        <v>4.32</v>
      </c>
      <c r="E17" s="15">
        <v>0.8837</v>
      </c>
      <c r="F17" s="17">
        <f t="shared" si="1"/>
        <v>17.674</v>
      </c>
      <c r="G17" s="15">
        <v>0.44</v>
      </c>
      <c r="H17" s="16">
        <f t="shared" si="2"/>
        <v>5.28</v>
      </c>
      <c r="I17" s="18">
        <v>0</v>
      </c>
      <c r="J17" s="18">
        <v>0</v>
      </c>
      <c r="K17" s="18">
        <v>0</v>
      </c>
      <c r="L17" s="18">
        <v>10</v>
      </c>
      <c r="M17" s="15">
        <v>0.92</v>
      </c>
      <c r="N17" s="17">
        <f t="shared" si="3"/>
        <v>9.2</v>
      </c>
      <c r="O17" s="15">
        <v>0.16</v>
      </c>
      <c r="P17" s="17">
        <f t="shared" si="4"/>
        <v>1.6</v>
      </c>
      <c r="Q17" s="16">
        <f t="shared" si="5"/>
        <v>48.074</v>
      </c>
    </row>
    <row r="18" spans="1:17">
      <c r="A18" s="1">
        <v>16</v>
      </c>
      <c r="B18" s="1" t="s">
        <v>27</v>
      </c>
      <c r="C18" s="15">
        <v>0.2308</v>
      </c>
      <c r="D18" s="16">
        <f t="shared" si="0"/>
        <v>4.1544</v>
      </c>
      <c r="E18" s="15">
        <v>0.929</v>
      </c>
      <c r="F18" s="17">
        <f t="shared" si="1"/>
        <v>18.58</v>
      </c>
      <c r="G18" s="15">
        <v>0.4615</v>
      </c>
      <c r="H18" s="16">
        <f t="shared" si="2"/>
        <v>5.538</v>
      </c>
      <c r="I18" s="18">
        <v>0</v>
      </c>
      <c r="J18" s="18">
        <v>0</v>
      </c>
      <c r="K18" s="18">
        <v>0</v>
      </c>
      <c r="L18" s="18">
        <v>10</v>
      </c>
      <c r="M18" s="15">
        <v>0.8077</v>
      </c>
      <c r="N18" s="17">
        <f t="shared" si="3"/>
        <v>8.077</v>
      </c>
      <c r="O18" s="15">
        <v>0.1538</v>
      </c>
      <c r="P18" s="17">
        <f t="shared" si="4"/>
        <v>1.538</v>
      </c>
      <c r="Q18" s="16">
        <f t="shared" si="5"/>
        <v>47.8874</v>
      </c>
    </row>
    <row r="19" spans="1:17">
      <c r="C19"/>
      <c r="E19"/>
      <c r="G19"/>
      <c r="M19"/>
      <c r="O19"/>
    </row>
    <row r="20" spans="1:17">
      <c r="C20"/>
      <c r="E20"/>
      <c r="G20"/>
      <c r="M20"/>
      <c r="O20"/>
    </row>
    <row r="21" spans="1:17">
      <c r="C21"/>
      <c r="E21"/>
      <c r="G21"/>
      <c r="M21"/>
      <c r="O21"/>
    </row>
    <row r="22" spans="1:17">
      <c r="C22"/>
      <c r="E22"/>
      <c r="G22"/>
      <c r="M22"/>
      <c r="O22"/>
    </row>
    <row r="23" spans="1:17">
      <c r="C23"/>
      <c r="E23"/>
      <c r="G23"/>
      <c r="M23"/>
      <c r="O23"/>
    </row>
    <row r="24" spans="1:17">
      <c r="C24"/>
      <c r="E24"/>
      <c r="G24"/>
      <c r="M24"/>
      <c r="O24"/>
    </row>
    <row r="25" spans="1:17">
      <c r="C25"/>
      <c r="E25"/>
      <c r="G25"/>
      <c r="M25"/>
      <c r="O25"/>
    </row>
    <row r="26" spans="1:17">
      <c r="C26"/>
      <c r="E26"/>
      <c r="G26"/>
      <c r="M26"/>
      <c r="O26"/>
    </row>
    <row r="27" spans="1:17">
      <c r="E27" s="15"/>
    </row>
    <row r="28" spans="1:17">
      <c r="E28" s="15"/>
    </row>
    <row r="29" spans="1:17">
      <c r="E29" s="15"/>
    </row>
  </sheetData>
  <autoFilter xmlns:etc="http://www.wps.cn/officeDocument/2017/etCustomData" ref="A1:Q18" etc:filterBottomFollowUsedRange="0">
    <sortState ref="A1:Q18">
      <sortCondition ref="Q3:Q18" descending="1"/>
    </sortState>
    <extLst/>
  </autoFilter>
  <sortState ref="A3:Q18">
    <sortCondition ref="Q3:Q18" descending="1"/>
  </sortState>
  <mergeCells count="1">
    <mergeCell ref="A1:Q1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Q3" sqref="Q3:Q4"/>
    </sheetView>
  </sheetViews>
  <sheetFormatPr defaultColWidth="9" defaultRowHeight="13.8"/>
  <cols>
    <col min="1" max="1" width="5.5" customWidth="1"/>
    <col min="2" max="2" width="15" customWidth="1"/>
    <col min="3" max="3" width="8.5" customWidth="1"/>
    <col min="5" max="5" width="16.0833333333333" customWidth="1"/>
    <col min="6" max="6" width="7" customWidth="1"/>
    <col min="7" max="7" width="11.5833333333333" customWidth="1"/>
    <col min="8" max="8" width="5.5" customWidth="1"/>
    <col min="9" max="9" width="9.5" customWidth="1"/>
    <col min="10" max="10" width="5.5" customWidth="1"/>
    <col min="11" max="11" width="8.66666666666667" customWidth="1"/>
    <col min="12" max="12" width="5.5" customWidth="1"/>
    <col min="13" max="13" width="10.6666666666667" customWidth="1"/>
    <col min="15" max="15" width="9.91666666666667" customWidth="1"/>
  </cols>
  <sheetData>
    <row r="1" ht="25.2" spans="1:17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7">
      <c r="A2" s="1" t="s">
        <v>1</v>
      </c>
      <c r="B2" s="1" t="s">
        <v>2</v>
      </c>
      <c r="C2" s="13" t="s">
        <v>3</v>
      </c>
      <c r="D2" s="1" t="s">
        <v>4</v>
      </c>
      <c r="E2" s="14" t="s">
        <v>28</v>
      </c>
      <c r="F2" s="1" t="s">
        <v>4</v>
      </c>
      <c r="G2" s="13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13" t="s">
        <v>9</v>
      </c>
      <c r="N2" s="1" t="s">
        <v>4</v>
      </c>
      <c r="O2" s="13" t="s">
        <v>10</v>
      </c>
      <c r="P2" s="1" t="s">
        <v>4</v>
      </c>
      <c r="Q2" s="1" t="s">
        <v>11</v>
      </c>
    </row>
    <row r="3" spans="1:17">
      <c r="A3" s="1">
        <v>1</v>
      </c>
      <c r="B3" s="1" t="s">
        <v>29</v>
      </c>
      <c r="C3" s="15">
        <v>0.3448</v>
      </c>
      <c r="D3" s="16">
        <f>C3*18</f>
        <v>6.2064</v>
      </c>
      <c r="E3" s="15">
        <v>0.9178</v>
      </c>
      <c r="F3" s="17">
        <f>E3*20</f>
        <v>18.356</v>
      </c>
      <c r="G3" s="15">
        <v>0.9655</v>
      </c>
      <c r="H3" s="16">
        <f>G3*12</f>
        <v>11.586</v>
      </c>
      <c r="I3" s="18">
        <v>0</v>
      </c>
      <c r="J3" s="18">
        <v>0</v>
      </c>
      <c r="K3" s="18">
        <v>0</v>
      </c>
      <c r="L3" s="18">
        <v>10</v>
      </c>
      <c r="M3" s="15">
        <v>1</v>
      </c>
      <c r="N3" s="17">
        <f>M3*10</f>
        <v>10</v>
      </c>
      <c r="O3" s="15">
        <v>0.3793</v>
      </c>
      <c r="P3" s="17">
        <f>O3*10</f>
        <v>3.793</v>
      </c>
      <c r="Q3" s="16">
        <f>D3+F3+H3+J3+L3+N3+P3</f>
        <v>59.9414</v>
      </c>
    </row>
    <row r="4" spans="1:17">
      <c r="A4" s="1">
        <v>2</v>
      </c>
      <c r="B4" s="1" t="s">
        <v>30</v>
      </c>
      <c r="C4" s="15">
        <v>0.2</v>
      </c>
      <c r="D4" s="16">
        <f>C4*18</f>
        <v>3.6</v>
      </c>
      <c r="E4" s="15">
        <v>0.915</v>
      </c>
      <c r="F4" s="17">
        <f>E4*20</f>
        <v>18.3</v>
      </c>
      <c r="G4" s="15">
        <v>0.8667</v>
      </c>
      <c r="H4" s="16">
        <f>G4*12</f>
        <v>10.4004</v>
      </c>
      <c r="I4" s="18">
        <v>0</v>
      </c>
      <c r="J4" s="18">
        <v>0</v>
      </c>
      <c r="K4" s="18">
        <v>0</v>
      </c>
      <c r="L4" s="18">
        <v>10</v>
      </c>
      <c r="M4" s="15">
        <v>0.9</v>
      </c>
      <c r="N4" s="17">
        <f>M4*10</f>
        <v>9</v>
      </c>
      <c r="O4" s="15">
        <v>0.5667</v>
      </c>
      <c r="P4" s="17">
        <f>O4*10</f>
        <v>5.667</v>
      </c>
      <c r="Q4" s="16">
        <f>D4+F4+H4+J4+L4+N4+P4</f>
        <v>56.9674</v>
      </c>
    </row>
    <row r="5" spans="1:17">
      <c r="B5" s="1"/>
      <c r="C5" s="1"/>
      <c r="D5" s="1"/>
      <c r="E5" s="13"/>
      <c r="F5" s="1"/>
      <c r="G5" s="13"/>
      <c r="H5" s="1"/>
      <c r="I5" s="1"/>
      <c r="J5" s="1"/>
      <c r="K5" s="1"/>
      <c r="L5" s="1"/>
    </row>
    <row r="6" spans="1:17">
      <c r="B6" s="1"/>
      <c r="C6" s="1"/>
      <c r="D6" s="1"/>
      <c r="E6" s="13"/>
      <c r="F6" s="1"/>
      <c r="G6" s="13"/>
      <c r="H6" s="1"/>
      <c r="I6" s="1"/>
      <c r="J6" s="1"/>
      <c r="K6" s="1"/>
      <c r="L6" s="1"/>
    </row>
    <row r="7" spans="1:17">
      <c r="B7" s="1"/>
      <c r="C7" s="1"/>
      <c r="D7" s="1"/>
      <c r="E7" s="13"/>
      <c r="F7" s="1"/>
      <c r="G7" s="13"/>
      <c r="H7" s="1"/>
      <c r="I7" s="1"/>
      <c r="J7" s="1"/>
      <c r="K7" s="1"/>
      <c r="L7" s="1"/>
    </row>
    <row r="8" spans="1:17">
      <c r="B8" s="1"/>
      <c r="C8" s="1"/>
      <c r="D8" s="1"/>
      <c r="E8" s="13"/>
      <c r="F8" s="1"/>
      <c r="G8" s="13"/>
      <c r="H8" s="1"/>
      <c r="I8" s="1"/>
      <c r="J8" s="1"/>
      <c r="K8" s="1"/>
      <c r="L8" s="1"/>
      <c r="O8" s="19"/>
    </row>
    <row r="9" spans="1:17">
      <c r="B9" s="1"/>
      <c r="C9" s="1"/>
      <c r="D9" s="1"/>
      <c r="E9" s="13"/>
      <c r="F9" s="1"/>
      <c r="G9" s="13"/>
      <c r="H9" s="1"/>
      <c r="I9" s="1"/>
      <c r="J9" s="1"/>
      <c r="K9" s="1"/>
      <c r="L9" s="1"/>
    </row>
    <row r="10" spans="1:17">
      <c r="B10" s="1"/>
      <c r="C10" s="1"/>
      <c r="D10" s="1"/>
      <c r="E10" s="13"/>
      <c r="F10" s="1"/>
      <c r="G10" s="13"/>
      <c r="H10" s="1"/>
      <c r="I10" s="1"/>
      <c r="J10" s="1"/>
      <c r="K10" s="1"/>
      <c r="L10" s="1"/>
    </row>
    <row r="11" spans="1:17">
      <c r="B11" s="1"/>
      <c r="C11" s="1"/>
      <c r="D11" s="1"/>
      <c r="E11" s="13"/>
      <c r="F11" s="1"/>
      <c r="G11" s="13"/>
      <c r="H11" s="1"/>
      <c r="I11" s="1"/>
      <c r="J11" s="1"/>
      <c r="K11" s="1"/>
      <c r="L11" s="1"/>
    </row>
    <row r="12" spans="1:17">
      <c r="B12" s="1"/>
      <c r="C12" s="1"/>
      <c r="D12" s="1"/>
      <c r="E12" s="13"/>
      <c r="F12" s="1"/>
      <c r="G12" s="13"/>
      <c r="H12" s="1"/>
      <c r="I12" s="1"/>
      <c r="J12" s="1"/>
      <c r="K12" s="1"/>
      <c r="L12" s="1"/>
    </row>
    <row r="13" spans="1:17">
      <c r="B13" s="1"/>
      <c r="C13" s="1"/>
      <c r="D13" s="1"/>
      <c r="E13" s="13"/>
      <c r="F13" s="1"/>
      <c r="G13" s="13"/>
      <c r="H13" s="1"/>
      <c r="I13" s="1"/>
      <c r="J13" s="1"/>
      <c r="K13" s="1"/>
      <c r="L13" s="1"/>
    </row>
    <row r="14" spans="1:17">
      <c r="B14" s="1"/>
      <c r="C14" s="1"/>
      <c r="D14" s="1"/>
      <c r="E14" s="13"/>
      <c r="F14" s="1"/>
      <c r="G14" s="13"/>
      <c r="H14" s="1"/>
      <c r="I14" s="1"/>
      <c r="J14" s="1"/>
      <c r="K14" s="1"/>
      <c r="L14" s="1"/>
    </row>
    <row r="15" spans="1:17">
      <c r="B15" s="1"/>
      <c r="C15" s="1"/>
      <c r="D15" s="1"/>
      <c r="E15" s="13"/>
      <c r="F15" s="1"/>
      <c r="G15" s="13"/>
      <c r="H15" s="1"/>
      <c r="I15" s="1"/>
      <c r="J15" s="1"/>
      <c r="K15" s="1"/>
      <c r="L15" s="1"/>
    </row>
    <row r="16" spans="1:17">
      <c r="B16" s="1"/>
      <c r="C16" s="1"/>
      <c r="D16" s="1"/>
      <c r="E16" s="13"/>
      <c r="F16" s="1"/>
      <c r="G16" s="13"/>
      <c r="H16" s="1"/>
      <c r="I16" s="1"/>
      <c r="J16" s="1"/>
      <c r="K16" s="1"/>
      <c r="L16" s="1"/>
    </row>
    <row r="17" spans="2:12">
      <c r="B17" s="1"/>
      <c r="C17" s="1"/>
      <c r="D17" s="1"/>
      <c r="E17" s="13"/>
      <c r="F17" s="1"/>
      <c r="G17" s="13"/>
      <c r="H17" s="1"/>
      <c r="I17" s="1"/>
      <c r="J17" s="1"/>
      <c r="K17" s="1"/>
      <c r="L17" s="1"/>
    </row>
    <row r="18" spans="2:12">
      <c r="B18" s="1"/>
      <c r="C18" s="1"/>
      <c r="D18" s="1"/>
      <c r="E18" s="13"/>
      <c r="F18" s="1"/>
      <c r="G18" s="13"/>
      <c r="H18" s="1"/>
      <c r="I18" s="1"/>
      <c r="J18" s="1"/>
      <c r="K18" s="1"/>
      <c r="L18" s="1"/>
    </row>
    <row r="19" spans="2:12">
      <c r="B19" s="1"/>
      <c r="C19" s="1"/>
      <c r="D19" s="1"/>
      <c r="E19" s="13"/>
      <c r="F19" s="1"/>
      <c r="G19" s="13"/>
      <c r="H19" s="1"/>
      <c r="I19" s="1"/>
      <c r="J19" s="1"/>
      <c r="K19" s="1"/>
      <c r="L19" s="1"/>
    </row>
    <row r="20" spans="2:12">
      <c r="B20" s="1"/>
      <c r="C20" s="1"/>
      <c r="D20" s="1"/>
      <c r="E20" s="13"/>
      <c r="F20" s="1"/>
      <c r="G20" s="13"/>
      <c r="H20" s="1"/>
      <c r="I20" s="1"/>
      <c r="J20" s="1"/>
      <c r="K20" s="1"/>
      <c r="L20" s="1"/>
    </row>
    <row r="21" spans="2:12">
      <c r="B21" s="1"/>
      <c r="C21" s="1"/>
      <c r="D21" s="1"/>
      <c r="E21" s="13"/>
      <c r="F21" s="1"/>
      <c r="G21" s="13"/>
      <c r="H21" s="1"/>
      <c r="I21" s="1"/>
      <c r="J21" s="1"/>
      <c r="K21" s="1"/>
      <c r="L21" s="1"/>
    </row>
    <row r="22" spans="2:12">
      <c r="B22" s="1"/>
      <c r="C22" s="1"/>
      <c r="D22" s="1"/>
      <c r="E22" s="13"/>
      <c r="F22" s="1"/>
      <c r="G22" s="13"/>
      <c r="H22" s="1"/>
      <c r="I22" s="1"/>
      <c r="J22" s="1"/>
      <c r="K22" s="1"/>
      <c r="L22" s="1"/>
    </row>
    <row r="23" spans="2:12">
      <c r="B23" s="1"/>
      <c r="C23" s="1"/>
      <c r="D23" s="1"/>
      <c r="E23" s="13"/>
      <c r="F23" s="1"/>
      <c r="G23" s="13"/>
      <c r="H23" s="1"/>
      <c r="I23" s="1"/>
      <c r="J23" s="1"/>
      <c r="K23" s="1"/>
      <c r="L23" s="1"/>
    </row>
    <row r="24" spans="2:12">
      <c r="B24" s="1"/>
      <c r="C24" s="1"/>
      <c r="D24" s="1"/>
      <c r="E24" s="13"/>
      <c r="F24" s="1"/>
      <c r="G24" s="13"/>
      <c r="H24" s="1"/>
      <c r="I24" s="1"/>
      <c r="J24" s="1"/>
      <c r="K24" s="1"/>
      <c r="L24" s="1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topLeftCell="H1" workbookViewId="0">
      <selection activeCell="Q4" sqref="Q4"/>
    </sheetView>
  </sheetViews>
  <sheetFormatPr defaultColWidth="9" defaultRowHeight="13.8"/>
  <cols>
    <col min="1" max="1" width="5.5" customWidth="1"/>
    <col min="2" max="2" width="15" customWidth="1"/>
    <col min="3" max="3" width="11.1666666666667" customWidth="1"/>
    <col min="5" max="5" width="16.0833333333333" customWidth="1"/>
    <col min="6" max="6" width="5.5" customWidth="1"/>
    <col min="7" max="7" width="11.5833333333333" customWidth="1"/>
    <col min="8" max="8" width="5.5" customWidth="1"/>
    <col min="9" max="9" width="9.5" customWidth="1"/>
    <col min="10" max="10" width="5.5" customWidth="1"/>
    <col min="11" max="11" width="8.83333333333333" customWidth="1"/>
    <col min="12" max="12" width="5.5" customWidth="1"/>
    <col min="13" max="13" width="10" customWidth="1"/>
    <col min="15" max="15" width="9.66666666666667" customWidth="1"/>
  </cols>
  <sheetData>
    <row r="1" ht="25.2" spans="1:17">
      <c r="A1" s="12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7">
      <c r="A2" s="1" t="s">
        <v>1</v>
      </c>
      <c r="B2" s="1" t="s">
        <v>2</v>
      </c>
      <c r="C2" s="13" t="s">
        <v>3</v>
      </c>
      <c r="D2" s="1" t="s">
        <v>4</v>
      </c>
      <c r="E2" s="14" t="s">
        <v>28</v>
      </c>
      <c r="F2" s="1" t="s">
        <v>4</v>
      </c>
      <c r="G2" s="13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13" t="s">
        <v>9</v>
      </c>
      <c r="N2" s="1" t="s">
        <v>4</v>
      </c>
      <c r="O2" s="13" t="s">
        <v>10</v>
      </c>
      <c r="P2" s="1" t="s">
        <v>4</v>
      </c>
      <c r="Q2" s="1" t="s">
        <v>11</v>
      </c>
    </row>
    <row r="3" spans="1:17">
      <c r="A3" s="1">
        <v>1</v>
      </c>
      <c r="B3" s="1" t="s">
        <v>32</v>
      </c>
      <c r="C3" s="15">
        <v>0.2333</v>
      </c>
      <c r="D3" s="16">
        <f>C3*18</f>
        <v>4.1994</v>
      </c>
      <c r="E3" s="15">
        <v>0.9451</v>
      </c>
      <c r="F3" s="17">
        <f>E3*20</f>
        <v>18.902</v>
      </c>
      <c r="G3" s="15">
        <v>0.8667</v>
      </c>
      <c r="H3" s="16">
        <f>G3*12</f>
        <v>10.4004</v>
      </c>
      <c r="I3" s="18">
        <v>0</v>
      </c>
      <c r="J3" s="18">
        <v>0</v>
      </c>
      <c r="K3" s="18">
        <v>0</v>
      </c>
      <c r="L3" s="18">
        <v>10</v>
      </c>
      <c r="M3" s="15">
        <v>0.8687</v>
      </c>
      <c r="N3" s="17">
        <f>M3*10</f>
        <v>8.687</v>
      </c>
      <c r="O3" s="15">
        <v>0.4333</v>
      </c>
      <c r="P3" s="17">
        <f>O3*10</f>
        <v>4.333</v>
      </c>
      <c r="Q3" s="16">
        <f>D3+F3+H3+J3+L3+N3+P3</f>
        <v>56.5218</v>
      </c>
    </row>
    <row r="4" spans="1:17">
      <c r="A4" s="1">
        <v>2</v>
      </c>
      <c r="B4" s="1" t="s">
        <v>33</v>
      </c>
      <c r="C4" s="15">
        <v>0.3667</v>
      </c>
      <c r="D4" s="16">
        <f>C4*18</f>
        <v>6.6006</v>
      </c>
      <c r="E4" s="15">
        <v>0.9442</v>
      </c>
      <c r="F4" s="17">
        <f>E4*20</f>
        <v>18.884</v>
      </c>
      <c r="G4" s="15">
        <v>0.6333</v>
      </c>
      <c r="H4" s="16">
        <f>G4*12</f>
        <v>7.5996</v>
      </c>
      <c r="I4" s="18">
        <v>0</v>
      </c>
      <c r="J4" s="18">
        <v>0</v>
      </c>
      <c r="K4" s="18">
        <v>0</v>
      </c>
      <c r="L4" s="18">
        <v>10</v>
      </c>
      <c r="M4" s="15">
        <v>0.9</v>
      </c>
      <c r="N4" s="17">
        <f>M4*10</f>
        <v>9</v>
      </c>
      <c r="O4" s="15">
        <v>0.3333</v>
      </c>
      <c r="P4" s="17">
        <f>O4*10</f>
        <v>3.333</v>
      </c>
      <c r="Q4" s="16">
        <f>D4+F4+H4+J4+L4+N4+P4</f>
        <v>55.4172</v>
      </c>
    </row>
    <row r="5" spans="1:17">
      <c r="B5" s="1"/>
      <c r="C5" s="1"/>
      <c r="D5" s="1"/>
      <c r="E5" s="13"/>
      <c r="F5" s="1"/>
      <c r="G5" s="13"/>
      <c r="H5" s="1"/>
      <c r="I5" s="1"/>
      <c r="J5" s="1"/>
      <c r="K5" s="1"/>
      <c r="L5" s="1"/>
    </row>
    <row r="6" spans="1:17">
      <c r="B6" s="1"/>
      <c r="C6" s="1"/>
      <c r="D6" s="1"/>
      <c r="E6" s="13"/>
      <c r="F6" s="1"/>
      <c r="G6" s="13"/>
      <c r="H6" s="1"/>
      <c r="I6" s="1"/>
      <c r="J6" s="1"/>
      <c r="K6" s="1"/>
      <c r="L6" s="1"/>
    </row>
    <row r="7" spans="1:17">
      <c r="B7" s="1"/>
      <c r="C7" s="1"/>
      <c r="D7" s="1"/>
      <c r="E7" s="13"/>
      <c r="F7" s="1"/>
      <c r="G7" s="13"/>
      <c r="H7" s="1"/>
      <c r="I7" s="1"/>
      <c r="J7" s="1"/>
      <c r="K7" s="1"/>
      <c r="L7" s="1"/>
    </row>
    <row r="8" spans="1:17">
      <c r="B8" s="1"/>
      <c r="C8" s="1"/>
      <c r="D8" s="1"/>
      <c r="E8" s="13"/>
      <c r="F8" s="1"/>
      <c r="G8" s="13"/>
      <c r="H8" s="1"/>
      <c r="I8" s="1"/>
      <c r="J8" s="1"/>
      <c r="K8" s="1"/>
      <c r="L8" s="1"/>
    </row>
    <row r="9" spans="1:17">
      <c r="B9" s="1"/>
      <c r="C9" s="1"/>
      <c r="D9" s="1"/>
      <c r="E9" s="13"/>
      <c r="F9" s="1"/>
      <c r="G9" s="13"/>
      <c r="H9" s="1"/>
      <c r="I9" s="1"/>
      <c r="J9" s="1"/>
      <c r="K9" s="1"/>
      <c r="L9" s="1"/>
    </row>
    <row r="10" spans="1:17">
      <c r="B10" s="1"/>
      <c r="C10" s="1"/>
      <c r="D10" s="1"/>
      <c r="E10" s="13"/>
      <c r="F10" s="1"/>
      <c r="G10" s="13"/>
      <c r="H10" s="1"/>
      <c r="I10" s="1"/>
      <c r="J10" s="1"/>
      <c r="K10" s="1"/>
      <c r="L10" s="1"/>
    </row>
    <row r="11" spans="1:17">
      <c r="B11" s="1"/>
      <c r="C11" s="1"/>
      <c r="D11" s="1"/>
      <c r="E11" s="13"/>
      <c r="F11" s="1"/>
      <c r="G11" s="13"/>
      <c r="H11" s="1"/>
      <c r="I11" s="1"/>
      <c r="J11" s="1"/>
      <c r="K11" s="1"/>
      <c r="L11" s="1"/>
    </row>
    <row r="12" spans="1:17">
      <c r="B12" s="1"/>
      <c r="C12" s="1"/>
      <c r="D12" s="1"/>
      <c r="E12" s="13"/>
      <c r="F12" s="1"/>
      <c r="G12" s="13"/>
      <c r="H12" s="1"/>
      <c r="I12" s="1"/>
      <c r="J12" s="1"/>
      <c r="K12" s="1"/>
      <c r="L12" s="1"/>
    </row>
    <row r="13" spans="1:17">
      <c r="B13" s="1"/>
      <c r="C13" s="1"/>
      <c r="D13" s="1"/>
      <c r="E13" s="13"/>
      <c r="F13" s="1"/>
      <c r="G13" s="13"/>
      <c r="H13" s="1"/>
      <c r="I13" s="1"/>
      <c r="J13" s="1"/>
      <c r="K13" s="1"/>
      <c r="L13" s="1"/>
    </row>
    <row r="14" spans="1:17">
      <c r="B14" s="1"/>
      <c r="C14" s="1"/>
      <c r="D14" s="1"/>
      <c r="E14" s="13"/>
      <c r="F14" s="1"/>
      <c r="G14" s="13"/>
      <c r="H14" s="1"/>
      <c r="I14" s="1"/>
      <c r="J14" s="1"/>
      <c r="K14" s="1"/>
      <c r="L14" s="1"/>
    </row>
    <row r="15" spans="1:17">
      <c r="B15" s="1"/>
      <c r="C15" s="1"/>
      <c r="D15" s="1"/>
      <c r="E15" s="13"/>
      <c r="F15" s="1"/>
      <c r="G15" s="13"/>
      <c r="H15" s="1"/>
      <c r="I15" s="1"/>
      <c r="J15" s="1"/>
      <c r="K15" s="1"/>
      <c r="L15" s="1"/>
    </row>
    <row r="16" spans="1:17">
      <c r="B16" s="1"/>
      <c r="C16" s="1"/>
      <c r="D16" s="1"/>
      <c r="E16" s="13"/>
      <c r="F16" s="1"/>
      <c r="G16" s="13"/>
      <c r="H16" s="1"/>
      <c r="I16" s="1"/>
      <c r="J16" s="1"/>
      <c r="K16" s="1"/>
      <c r="L16" s="1"/>
    </row>
    <row r="17" spans="2:12">
      <c r="B17" s="1"/>
      <c r="C17" s="1"/>
      <c r="D17" s="1"/>
      <c r="E17" s="13"/>
      <c r="F17" s="1"/>
      <c r="G17" s="13"/>
      <c r="H17" s="1"/>
      <c r="I17" s="1"/>
      <c r="J17" s="1"/>
      <c r="K17" s="1"/>
      <c r="L17" s="1"/>
    </row>
    <row r="18" spans="2:12">
      <c r="B18" s="1"/>
      <c r="C18" s="1"/>
      <c r="D18" s="1"/>
      <c r="E18" s="13"/>
      <c r="F18" s="1"/>
      <c r="G18" s="13"/>
      <c r="H18" s="1"/>
      <c r="I18" s="1"/>
      <c r="J18" s="1"/>
      <c r="K18" s="1"/>
      <c r="L18" s="1"/>
    </row>
    <row r="19" spans="2:12">
      <c r="B19" s="1"/>
      <c r="C19" s="1"/>
      <c r="D19" s="1"/>
      <c r="E19" s="13"/>
      <c r="F19" s="1"/>
      <c r="G19" s="13"/>
      <c r="H19" s="1"/>
      <c r="I19" s="1"/>
      <c r="J19" s="1"/>
      <c r="K19" s="1"/>
      <c r="L19" s="1"/>
    </row>
    <row r="20" spans="2:12">
      <c r="B20" s="1"/>
      <c r="C20" s="1"/>
      <c r="D20" s="1"/>
      <c r="E20" s="13"/>
      <c r="F20" s="1"/>
      <c r="G20" s="13"/>
      <c r="H20" s="1"/>
      <c r="I20" s="1"/>
      <c r="J20" s="1"/>
      <c r="K20" s="1"/>
      <c r="L20" s="1"/>
    </row>
    <row r="21" spans="2:12">
      <c r="B21" s="1"/>
      <c r="C21" s="1"/>
      <c r="D21" s="1"/>
      <c r="E21" s="13"/>
      <c r="F21" s="1"/>
      <c r="G21" s="13"/>
      <c r="H21" s="1"/>
      <c r="I21" s="1"/>
      <c r="J21" s="1"/>
      <c r="K21" s="1"/>
      <c r="L21" s="1"/>
    </row>
    <row r="22" spans="2:12">
      <c r="B22" s="1"/>
      <c r="C22" s="1"/>
      <c r="D22" s="1"/>
      <c r="E22" s="13"/>
      <c r="F22" s="1"/>
      <c r="G22" s="13"/>
      <c r="H22" s="1"/>
      <c r="I22" s="1"/>
      <c r="J22" s="1"/>
      <c r="K22" s="1"/>
      <c r="L22" s="1"/>
    </row>
    <row r="23" spans="2:12">
      <c r="B23" s="1"/>
      <c r="C23" s="1"/>
      <c r="D23" s="1"/>
      <c r="E23" s="13"/>
      <c r="F23" s="1"/>
      <c r="G23" s="13"/>
      <c r="H23" s="1"/>
      <c r="I23" s="1"/>
      <c r="J23" s="1"/>
      <c r="K23" s="1"/>
      <c r="L23" s="1"/>
    </row>
    <row r="24" spans="2:12">
      <c r="B24" s="1"/>
      <c r="C24" s="1"/>
      <c r="D24" s="1"/>
      <c r="E24" s="13"/>
      <c r="F24" s="1"/>
      <c r="G24" s="13"/>
      <c r="H24" s="1"/>
      <c r="I24" s="1"/>
      <c r="J24" s="1"/>
      <c r="K24" s="1"/>
      <c r="L24" s="1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topLeftCell="G1" workbookViewId="0">
      <selection activeCell="Q3" sqref="Q3:Q4"/>
    </sheetView>
  </sheetViews>
  <sheetFormatPr defaultColWidth="9" defaultRowHeight="13.8"/>
  <cols>
    <col min="1" max="1" width="5.5" customWidth="1"/>
    <col min="2" max="2" width="15" customWidth="1"/>
    <col min="3" max="3" width="10.1666666666667" customWidth="1"/>
    <col min="5" max="5" width="16.0833333333333" customWidth="1"/>
    <col min="6" max="6" width="5.5" customWidth="1"/>
    <col min="7" max="7" width="11.5833333333333" customWidth="1"/>
    <col min="8" max="8" width="5.5" customWidth="1"/>
    <col min="9" max="9" width="9.5" customWidth="1"/>
    <col min="10" max="10" width="5.5" customWidth="1"/>
    <col min="11" max="11" width="8" customWidth="1"/>
    <col min="12" max="12" width="5.5" customWidth="1"/>
    <col min="13" max="13" width="10.0833333333333" customWidth="1"/>
    <col min="15" max="15" width="10.0833333333333" customWidth="1"/>
    <col min="16" max="16" width="6.33333333333333" customWidth="1"/>
  </cols>
  <sheetData>
    <row r="1" ht="25.2" spans="1:17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7">
      <c r="A2" s="1" t="s">
        <v>1</v>
      </c>
      <c r="B2" s="1" t="s">
        <v>2</v>
      </c>
      <c r="C2" s="13" t="s">
        <v>3</v>
      </c>
      <c r="D2" s="1" t="s">
        <v>4</v>
      </c>
      <c r="E2" s="14" t="s">
        <v>28</v>
      </c>
      <c r="F2" s="1" t="s">
        <v>4</v>
      </c>
      <c r="G2" s="13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13" t="s">
        <v>9</v>
      </c>
      <c r="N2" s="1" t="s">
        <v>4</v>
      </c>
      <c r="O2" s="13" t="s">
        <v>10</v>
      </c>
      <c r="P2" s="1" t="s">
        <v>4</v>
      </c>
      <c r="Q2" s="1" t="s">
        <v>11</v>
      </c>
    </row>
    <row r="3" spans="1:17">
      <c r="A3" s="1">
        <v>1</v>
      </c>
      <c r="B3" s="1" t="s">
        <v>34</v>
      </c>
      <c r="C3" s="15">
        <v>0.3667</v>
      </c>
      <c r="D3" s="16">
        <f>C3*18</f>
        <v>6.6006</v>
      </c>
      <c r="E3" s="15">
        <v>0.9464</v>
      </c>
      <c r="F3" s="17">
        <f>E3*20</f>
        <v>18.928</v>
      </c>
      <c r="G3" s="15">
        <v>0.5667</v>
      </c>
      <c r="H3" s="16">
        <f>G3*12</f>
        <v>6.8004</v>
      </c>
      <c r="I3" s="18">
        <v>0</v>
      </c>
      <c r="J3" s="18">
        <v>0</v>
      </c>
      <c r="K3" s="18">
        <v>0</v>
      </c>
      <c r="L3" s="18">
        <v>10</v>
      </c>
      <c r="M3" s="15">
        <v>1</v>
      </c>
      <c r="N3" s="17">
        <f>M3*10</f>
        <v>10</v>
      </c>
      <c r="O3" s="15">
        <v>0.3333</v>
      </c>
      <c r="P3" s="17">
        <f>O3*10</f>
        <v>3.333</v>
      </c>
      <c r="Q3" s="16">
        <f>D3+F3+H3+J3+L3+N3+P3</f>
        <v>55.662</v>
      </c>
    </row>
    <row r="4" spans="1:17">
      <c r="A4" s="1">
        <v>1</v>
      </c>
      <c r="B4" s="1" t="s">
        <v>35</v>
      </c>
      <c r="C4" s="15">
        <v>0.2069</v>
      </c>
      <c r="D4" s="16">
        <f>C4*18</f>
        <v>3.7242</v>
      </c>
      <c r="E4" s="15">
        <v>0.9872</v>
      </c>
      <c r="F4" s="17">
        <f>E4*20</f>
        <v>19.744</v>
      </c>
      <c r="G4" s="15">
        <v>0.5862</v>
      </c>
      <c r="H4" s="16">
        <f>G4*12</f>
        <v>7.0344</v>
      </c>
      <c r="I4" s="18">
        <v>0</v>
      </c>
      <c r="J4" s="18">
        <v>0</v>
      </c>
      <c r="K4" s="18">
        <v>0</v>
      </c>
      <c r="L4" s="18">
        <v>10</v>
      </c>
      <c r="M4" s="15">
        <v>1</v>
      </c>
      <c r="N4" s="17">
        <f>M4*10</f>
        <v>10</v>
      </c>
      <c r="O4" s="15">
        <v>0.4483</v>
      </c>
      <c r="P4" s="17">
        <f>O4*10</f>
        <v>4.483</v>
      </c>
      <c r="Q4" s="16">
        <f>D4+F4+H4+J4+L4+N4+P4</f>
        <v>54.9856</v>
      </c>
    </row>
    <row r="5" spans="1:17">
      <c r="B5" s="1"/>
      <c r="C5" s="1"/>
      <c r="D5" s="1"/>
      <c r="E5" s="13"/>
      <c r="F5" s="1"/>
      <c r="G5" s="13"/>
      <c r="H5" s="1"/>
      <c r="I5" s="1"/>
      <c r="J5" s="1"/>
      <c r="K5" s="1"/>
      <c r="L5" s="1"/>
    </row>
    <row r="6" spans="1:17">
      <c r="B6" s="1"/>
      <c r="C6" s="1"/>
      <c r="D6" s="1"/>
      <c r="E6" s="13"/>
      <c r="F6" s="1"/>
      <c r="G6" s="13"/>
      <c r="H6" s="1"/>
      <c r="I6" s="1"/>
      <c r="J6" s="1"/>
      <c r="K6" s="1"/>
      <c r="L6" s="1"/>
    </row>
    <row r="7" spans="1:17">
      <c r="B7" s="1"/>
      <c r="C7" s="1"/>
      <c r="D7" s="1"/>
      <c r="E7" s="13"/>
      <c r="F7" s="1"/>
      <c r="G7" s="13"/>
      <c r="H7" s="1"/>
      <c r="I7" s="1"/>
      <c r="J7" s="1"/>
      <c r="K7" s="1"/>
      <c r="L7" s="1"/>
    </row>
    <row r="8" spans="1:17">
      <c r="B8" s="1"/>
      <c r="C8" s="1"/>
      <c r="D8" s="1"/>
      <c r="E8" s="13"/>
      <c r="F8" s="1"/>
      <c r="G8" s="13"/>
      <c r="H8" s="1"/>
      <c r="I8" s="1"/>
      <c r="J8" s="1"/>
      <c r="K8" s="1"/>
      <c r="L8" s="1"/>
    </row>
    <row r="9" spans="1:17">
      <c r="B9" s="1"/>
      <c r="C9" s="1"/>
      <c r="D9" s="1"/>
      <c r="E9" s="13"/>
      <c r="F9" s="1"/>
      <c r="G9" s="13"/>
      <c r="H9" s="1"/>
      <c r="I9" s="1"/>
      <c r="J9" s="1"/>
      <c r="K9" s="1"/>
      <c r="L9" s="1"/>
    </row>
    <row r="10" spans="1:17">
      <c r="B10" s="1"/>
      <c r="C10" s="1"/>
      <c r="D10" s="1"/>
      <c r="E10" s="13"/>
      <c r="F10" s="1"/>
      <c r="G10" s="13"/>
      <c r="H10" s="1"/>
      <c r="I10" s="1"/>
      <c r="J10" s="1"/>
      <c r="K10" s="1"/>
      <c r="L10" s="1"/>
    </row>
    <row r="11" spans="1:17">
      <c r="B11" s="1"/>
      <c r="C11" s="1"/>
      <c r="D11" s="1"/>
      <c r="E11" s="13"/>
      <c r="F11" s="1"/>
      <c r="G11" s="13"/>
      <c r="H11" s="1"/>
      <c r="I11" s="1"/>
      <c r="J11" s="1"/>
      <c r="K11" s="1"/>
      <c r="L11" s="1"/>
    </row>
    <row r="12" spans="1:17">
      <c r="B12" s="1"/>
      <c r="C12" s="1"/>
      <c r="D12" s="1"/>
      <c r="E12" s="13"/>
      <c r="F12" s="1"/>
      <c r="G12" s="13"/>
      <c r="H12" s="1"/>
      <c r="I12" s="1"/>
      <c r="J12" s="1"/>
      <c r="K12" s="1"/>
      <c r="L12" s="1"/>
    </row>
    <row r="13" spans="1:17">
      <c r="B13" s="1"/>
      <c r="C13" s="1"/>
      <c r="D13" s="1"/>
      <c r="E13" s="13"/>
      <c r="F13" s="1"/>
      <c r="G13" s="13"/>
      <c r="H13" s="1"/>
      <c r="I13" s="1"/>
      <c r="J13" s="1"/>
      <c r="K13" s="1"/>
      <c r="L13" s="1"/>
    </row>
    <row r="14" spans="1:17">
      <c r="B14" s="1"/>
      <c r="C14" s="1"/>
      <c r="D14" s="1"/>
      <c r="E14" s="13"/>
      <c r="F14" s="1"/>
      <c r="G14" s="13"/>
      <c r="H14" s="1"/>
      <c r="I14" s="1"/>
      <c r="J14" s="1"/>
      <c r="K14" s="1"/>
      <c r="L14" s="1"/>
    </row>
    <row r="15" spans="1:17">
      <c r="B15" s="1"/>
      <c r="C15" s="1"/>
      <c r="D15" s="1"/>
      <c r="E15" s="13"/>
      <c r="F15" s="1"/>
      <c r="G15" s="13"/>
      <c r="H15" s="1"/>
      <c r="I15" s="1"/>
      <c r="J15" s="1"/>
      <c r="K15" s="1"/>
      <c r="L15" s="1"/>
    </row>
    <row r="16" spans="1:17">
      <c r="B16" s="1"/>
      <c r="C16" s="1"/>
      <c r="D16" s="1"/>
      <c r="E16" s="13"/>
      <c r="F16" s="1"/>
      <c r="G16" s="13"/>
      <c r="H16" s="1"/>
      <c r="I16" s="1"/>
      <c r="J16" s="1"/>
      <c r="K16" s="1"/>
      <c r="L16" s="1"/>
    </row>
    <row r="17" spans="2:12">
      <c r="B17" s="1"/>
      <c r="C17" s="1"/>
      <c r="D17" s="1"/>
      <c r="E17" s="13"/>
      <c r="F17" s="1"/>
      <c r="G17" s="13"/>
      <c r="H17" s="1"/>
      <c r="I17" s="1"/>
      <c r="J17" s="1"/>
      <c r="K17" s="1"/>
      <c r="L17" s="1"/>
    </row>
    <row r="18" spans="2:12">
      <c r="B18" s="1"/>
      <c r="C18" s="1"/>
      <c r="D18" s="1"/>
      <c r="E18" s="13"/>
      <c r="F18" s="1"/>
      <c r="G18" s="13"/>
      <c r="H18" s="1"/>
      <c r="I18" s="1"/>
      <c r="J18" s="1"/>
      <c r="K18" s="1"/>
      <c r="L18" s="1"/>
    </row>
    <row r="19" spans="2:12">
      <c r="B19" s="1"/>
      <c r="C19" s="1"/>
      <c r="D19" s="1"/>
      <c r="E19" s="13"/>
      <c r="F19" s="1"/>
      <c r="G19" s="13"/>
      <c r="H19" s="1"/>
      <c r="I19" s="1"/>
      <c r="J19" s="1"/>
      <c r="K19" s="1"/>
      <c r="L19" s="1"/>
    </row>
    <row r="20" spans="2:12">
      <c r="B20" s="1"/>
      <c r="C20" s="1"/>
      <c r="D20" s="1"/>
      <c r="E20" s="13"/>
      <c r="F20" s="1"/>
      <c r="G20" s="13"/>
      <c r="H20" s="1"/>
      <c r="I20" s="1"/>
      <c r="J20" s="1"/>
      <c r="K20" s="1"/>
      <c r="L20" s="1"/>
    </row>
    <row r="21" spans="2:12">
      <c r="B21" s="1"/>
      <c r="C21" s="1"/>
      <c r="D21" s="1"/>
      <c r="E21" s="13"/>
      <c r="F21" s="1"/>
      <c r="G21" s="13"/>
      <c r="H21" s="1"/>
      <c r="I21" s="1"/>
      <c r="J21" s="1"/>
      <c r="K21" s="1"/>
      <c r="L21" s="1"/>
    </row>
    <row r="22" spans="2:12">
      <c r="B22" s="1"/>
      <c r="C22" s="1"/>
      <c r="D22" s="1"/>
      <c r="E22" s="13"/>
      <c r="F22" s="1"/>
      <c r="G22" s="13"/>
      <c r="H22" s="1"/>
      <c r="I22" s="1"/>
      <c r="J22" s="1"/>
      <c r="K22" s="1"/>
      <c r="L22" s="1"/>
    </row>
    <row r="23" spans="2:12">
      <c r="B23" s="1"/>
      <c r="C23" s="1"/>
      <c r="D23" s="1"/>
      <c r="E23" s="13"/>
      <c r="F23" s="1"/>
      <c r="G23" s="13"/>
      <c r="H23" s="1"/>
      <c r="I23" s="1"/>
      <c r="J23" s="1"/>
      <c r="K23" s="1"/>
      <c r="L23" s="1"/>
    </row>
    <row r="24" spans="2:12">
      <c r="B24" s="1"/>
      <c r="C24" s="1"/>
      <c r="D24" s="1"/>
      <c r="E24" s="13"/>
      <c r="F24" s="1"/>
      <c r="G24" s="13"/>
      <c r="H24" s="1"/>
      <c r="I24" s="1"/>
      <c r="J24" s="1"/>
      <c r="K24" s="1"/>
      <c r="L24" s="1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Q3" sqref="Q3:Q4"/>
    </sheetView>
  </sheetViews>
  <sheetFormatPr defaultColWidth="9" defaultRowHeight="13.8"/>
  <cols>
    <col min="1" max="1" width="5.5" customWidth="1"/>
    <col min="2" max="2" width="15" customWidth="1"/>
    <col min="3" max="3" width="8.66666666666667" customWidth="1"/>
    <col min="5" max="5" width="16.0833333333333" customWidth="1"/>
    <col min="6" max="6" width="5.5" customWidth="1"/>
    <col min="7" max="7" width="11.5833333333333" customWidth="1"/>
    <col min="8" max="8" width="5.5" customWidth="1"/>
    <col min="9" max="9" width="9.5" customWidth="1"/>
    <col min="10" max="10" width="5.5" customWidth="1"/>
    <col min="11" max="11" width="8.41666666666667" customWidth="1"/>
    <col min="12" max="12" width="5.5" customWidth="1"/>
    <col min="13" max="13" width="10.1666666666667" customWidth="1"/>
    <col min="15" max="15" width="10.3333333333333" customWidth="1"/>
  </cols>
  <sheetData>
    <row r="1" ht="25.2" spans="1:17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7">
      <c r="A2" s="1" t="s">
        <v>1</v>
      </c>
      <c r="B2" s="1" t="s">
        <v>2</v>
      </c>
      <c r="C2" s="13" t="s">
        <v>3</v>
      </c>
      <c r="D2" s="1" t="s">
        <v>4</v>
      </c>
      <c r="E2" s="14" t="s">
        <v>28</v>
      </c>
      <c r="F2" s="1" t="s">
        <v>4</v>
      </c>
      <c r="G2" s="13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13" t="s">
        <v>9</v>
      </c>
      <c r="N2" s="1" t="s">
        <v>4</v>
      </c>
      <c r="O2" s="13" t="s">
        <v>10</v>
      </c>
      <c r="P2" s="1" t="s">
        <v>4</v>
      </c>
      <c r="Q2" s="1" t="s">
        <v>11</v>
      </c>
    </row>
    <row r="3" spans="1:17">
      <c r="A3" s="1">
        <v>1</v>
      </c>
      <c r="B3" s="1" t="s">
        <v>36</v>
      </c>
      <c r="C3" s="15">
        <v>0.4138</v>
      </c>
      <c r="D3" s="16">
        <f>C3*18</f>
        <v>7.4484</v>
      </c>
      <c r="E3" s="15">
        <v>0.9631</v>
      </c>
      <c r="F3" s="17">
        <f>E3*20</f>
        <v>19.262</v>
      </c>
      <c r="G3" s="15">
        <v>0.8276</v>
      </c>
      <c r="H3" s="16">
        <f>G3*12</f>
        <v>9.9312</v>
      </c>
      <c r="I3" s="18">
        <v>0</v>
      </c>
      <c r="J3" s="18">
        <v>0</v>
      </c>
      <c r="K3" s="18">
        <v>0</v>
      </c>
      <c r="L3" s="18">
        <v>10</v>
      </c>
      <c r="M3" s="15">
        <v>0.931</v>
      </c>
      <c r="N3" s="17">
        <f>M3*10</f>
        <v>9.31</v>
      </c>
      <c r="O3" s="15">
        <v>0.3103</v>
      </c>
      <c r="P3" s="17">
        <f>O3*10</f>
        <v>3.103</v>
      </c>
      <c r="Q3" s="16">
        <f>D3+F3+H3+J3+L3+N3+P3</f>
        <v>59.0546</v>
      </c>
    </row>
    <row r="4" spans="1:17">
      <c r="A4" s="1">
        <v>2</v>
      </c>
      <c r="B4" s="1" t="s">
        <v>37</v>
      </c>
      <c r="C4" s="15">
        <v>0.1786</v>
      </c>
      <c r="D4" s="16">
        <f>C4*18</f>
        <v>3.2148</v>
      </c>
      <c r="E4" s="15">
        <v>0.9588</v>
      </c>
      <c r="F4" s="17">
        <f>E4*20</f>
        <v>19.176</v>
      </c>
      <c r="G4" s="15">
        <v>0.8571</v>
      </c>
      <c r="H4" s="16">
        <f>G4*12</f>
        <v>10.2852</v>
      </c>
      <c r="I4" s="18">
        <v>0</v>
      </c>
      <c r="J4" s="18">
        <v>0</v>
      </c>
      <c r="K4" s="18">
        <v>2</v>
      </c>
      <c r="L4" s="18">
        <v>6</v>
      </c>
      <c r="M4" s="15">
        <v>0.9643</v>
      </c>
      <c r="N4" s="17">
        <f>M4*10</f>
        <v>9.643</v>
      </c>
      <c r="O4" s="15">
        <v>0.3214</v>
      </c>
      <c r="P4" s="17">
        <f>O4*10</f>
        <v>3.214</v>
      </c>
      <c r="Q4" s="16">
        <f>D4+F4+H4+J4+L4+N4+P4</f>
        <v>51.533</v>
      </c>
    </row>
    <row r="5" spans="1:17">
      <c r="B5" s="1"/>
      <c r="C5" s="1"/>
      <c r="D5" s="1"/>
      <c r="E5" s="13"/>
      <c r="F5" s="1"/>
      <c r="G5" s="13"/>
      <c r="H5" s="1"/>
      <c r="I5" s="1"/>
      <c r="J5" s="1"/>
      <c r="K5" s="1"/>
      <c r="L5" s="1"/>
    </row>
    <row r="6" spans="1:17">
      <c r="B6" s="1"/>
      <c r="C6" s="1"/>
      <c r="D6" s="1"/>
      <c r="E6" s="13"/>
      <c r="F6" s="1"/>
      <c r="G6" s="13"/>
      <c r="H6" s="1"/>
      <c r="I6" s="1"/>
      <c r="J6" s="1"/>
      <c r="K6" s="1"/>
      <c r="L6" s="1"/>
    </row>
    <row r="7" spans="1:17">
      <c r="B7" s="1"/>
      <c r="C7" s="1"/>
      <c r="D7" s="1"/>
      <c r="E7" s="13"/>
      <c r="F7" s="1"/>
      <c r="G7" s="13"/>
      <c r="H7" s="1"/>
      <c r="I7" s="1"/>
      <c r="J7" s="1"/>
      <c r="K7" s="1"/>
      <c r="L7" s="1"/>
    </row>
    <row r="8" spans="1:17">
      <c r="B8" s="1"/>
      <c r="C8" s="1"/>
      <c r="D8" s="1"/>
      <c r="E8" s="13"/>
      <c r="F8" s="1"/>
      <c r="G8" s="13"/>
      <c r="H8" s="1"/>
      <c r="I8" s="1"/>
      <c r="J8" s="1"/>
      <c r="K8" s="1"/>
      <c r="L8" s="1"/>
    </row>
    <row r="9" spans="1:17">
      <c r="B9" s="1"/>
      <c r="C9" s="1"/>
      <c r="D9" s="1"/>
      <c r="E9" s="13"/>
      <c r="F9" s="1"/>
      <c r="G9" s="13"/>
      <c r="H9" s="1"/>
      <c r="I9" s="1"/>
      <c r="J9" s="1"/>
      <c r="K9" s="1"/>
      <c r="L9" s="1"/>
    </row>
    <row r="10" spans="1:17">
      <c r="B10" s="1"/>
      <c r="C10" s="1"/>
      <c r="D10" s="1"/>
      <c r="E10" s="13"/>
      <c r="F10" s="1"/>
      <c r="G10" s="13"/>
      <c r="H10" s="1"/>
      <c r="I10" s="1"/>
      <c r="J10" s="1"/>
      <c r="K10" s="1"/>
      <c r="L10" s="1"/>
    </row>
    <row r="11" spans="1:17">
      <c r="B11" s="1"/>
      <c r="C11" s="1"/>
      <c r="D11" s="1"/>
      <c r="E11" s="13"/>
      <c r="F11" s="1"/>
      <c r="G11" s="13"/>
      <c r="H11" s="1"/>
      <c r="I11" s="1"/>
      <c r="J11" s="1"/>
      <c r="K11" s="1"/>
      <c r="L11" s="1"/>
    </row>
    <row r="12" spans="1:17">
      <c r="B12" s="1"/>
      <c r="C12" s="1"/>
      <c r="D12" s="1"/>
      <c r="E12" s="13"/>
      <c r="F12" s="1"/>
      <c r="G12" s="13"/>
      <c r="H12" s="1"/>
      <c r="I12" s="1"/>
      <c r="J12" s="1"/>
      <c r="K12" s="1"/>
      <c r="L12" s="1"/>
    </row>
    <row r="13" spans="1:17">
      <c r="B13" s="1"/>
      <c r="C13" s="1"/>
      <c r="D13" s="1"/>
      <c r="E13" s="13"/>
      <c r="F13" s="1"/>
      <c r="G13" s="13"/>
      <c r="H13" s="1"/>
      <c r="I13" s="1"/>
      <c r="J13" s="1"/>
      <c r="K13" s="1"/>
      <c r="L13" s="1"/>
    </row>
    <row r="14" spans="1:17">
      <c r="B14" s="1"/>
      <c r="C14" s="1"/>
      <c r="D14" s="1"/>
      <c r="E14" s="13"/>
      <c r="F14" s="1"/>
      <c r="G14" s="13"/>
      <c r="H14" s="1"/>
      <c r="I14" s="1"/>
      <c r="J14" s="1"/>
      <c r="K14" s="1"/>
      <c r="L14" s="1"/>
    </row>
    <row r="15" spans="1:17">
      <c r="B15" s="1"/>
      <c r="C15" s="1"/>
      <c r="D15" s="1"/>
      <c r="E15" s="13"/>
      <c r="F15" s="1"/>
      <c r="G15" s="13"/>
      <c r="H15" s="1"/>
      <c r="I15" s="1"/>
      <c r="J15" s="1"/>
      <c r="K15" s="1"/>
      <c r="L15" s="1"/>
    </row>
    <row r="16" spans="1:17">
      <c r="B16" s="1"/>
      <c r="C16" s="1"/>
      <c r="D16" s="1"/>
      <c r="E16" s="13"/>
      <c r="F16" s="1"/>
      <c r="G16" s="13"/>
      <c r="H16" s="1"/>
      <c r="I16" s="1"/>
      <c r="J16" s="1"/>
      <c r="K16" s="1"/>
      <c r="L16" s="1"/>
    </row>
    <row r="17" spans="2:12">
      <c r="B17" s="1"/>
      <c r="C17" s="1"/>
      <c r="D17" s="1"/>
      <c r="E17" s="13"/>
      <c r="F17" s="1"/>
      <c r="G17" s="13"/>
      <c r="H17" s="1"/>
      <c r="I17" s="1"/>
      <c r="J17" s="1"/>
      <c r="K17" s="1"/>
      <c r="L17" s="1"/>
    </row>
    <row r="18" spans="2:12">
      <c r="B18" s="1"/>
      <c r="C18" s="1"/>
      <c r="D18" s="1"/>
      <c r="E18" s="13"/>
      <c r="F18" s="1"/>
      <c r="G18" s="13"/>
      <c r="H18" s="1"/>
      <c r="I18" s="1"/>
      <c r="J18" s="1"/>
      <c r="K18" s="1"/>
      <c r="L18" s="1"/>
    </row>
    <row r="19" spans="2:12">
      <c r="B19" s="1"/>
      <c r="C19" s="1"/>
      <c r="D19" s="1"/>
      <c r="E19" s="13"/>
      <c r="F19" s="1"/>
      <c r="G19" s="13"/>
      <c r="H19" s="1"/>
      <c r="I19" s="1"/>
      <c r="J19" s="1"/>
      <c r="K19" s="1"/>
      <c r="L19" s="1"/>
    </row>
    <row r="20" spans="2:12">
      <c r="B20" s="1"/>
      <c r="C20" s="1"/>
      <c r="D20" s="1"/>
      <c r="E20" s="13"/>
      <c r="F20" s="1"/>
      <c r="G20" s="13"/>
      <c r="H20" s="1"/>
      <c r="I20" s="1"/>
      <c r="J20" s="1"/>
      <c r="K20" s="1"/>
      <c r="L20" s="1"/>
    </row>
    <row r="21" spans="2:12">
      <c r="B21" s="1"/>
      <c r="C21" s="1"/>
      <c r="D21" s="1"/>
      <c r="E21" s="13"/>
      <c r="F21" s="1"/>
      <c r="G21" s="13"/>
      <c r="H21" s="1"/>
      <c r="I21" s="1"/>
      <c r="J21" s="1"/>
      <c r="K21" s="1"/>
      <c r="L21" s="1"/>
    </row>
    <row r="22" spans="2:12">
      <c r="B22" s="1"/>
      <c r="C22" s="1"/>
      <c r="D22" s="1"/>
      <c r="E22" s="13"/>
      <c r="F22" s="1"/>
      <c r="G22" s="13"/>
      <c r="H22" s="1"/>
      <c r="I22" s="1"/>
      <c r="J22" s="1"/>
      <c r="K22" s="1"/>
      <c r="L22" s="1"/>
    </row>
    <row r="23" spans="2:12">
      <c r="B23" s="1"/>
      <c r="C23" s="1"/>
      <c r="D23" s="1"/>
      <c r="E23" s="13"/>
      <c r="F23" s="1"/>
      <c r="G23" s="13"/>
      <c r="H23" s="1"/>
      <c r="I23" s="1"/>
      <c r="J23" s="1"/>
      <c r="K23" s="1"/>
      <c r="L23" s="1"/>
    </row>
    <row r="24" spans="2:12">
      <c r="B24" s="1"/>
      <c r="C24" s="1"/>
      <c r="D24" s="1"/>
      <c r="E24" s="13"/>
      <c r="F24" s="1"/>
      <c r="G24" s="13"/>
      <c r="H24" s="1"/>
      <c r="I24" s="1"/>
      <c r="J24" s="1"/>
      <c r="K24" s="1"/>
      <c r="L24" s="1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workbookViewId="0">
      <selection activeCell="A1" sqref="A1:Q3"/>
    </sheetView>
  </sheetViews>
  <sheetFormatPr defaultColWidth="8.66666666666667" defaultRowHeight="13.8" outlineLevelRow="2"/>
  <cols>
    <col min="1" max="1" width="6.25" style="1" customWidth="1"/>
    <col min="2" max="2" width="12.5833333333333" customWidth="1"/>
    <col min="4" max="4" width="8.66666666666667" style="1"/>
    <col min="5" max="5" width="12" customWidth="1"/>
    <col min="7" max="7" width="9.25" customWidth="1"/>
    <col min="13" max="13" width="9.5" customWidth="1"/>
    <col min="15" max="15" width="9.33333333333333" customWidth="1"/>
  </cols>
  <sheetData>
    <row r="1" ht="25.2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3" t="s">
        <v>1</v>
      </c>
      <c r="B2" s="3" t="s">
        <v>2</v>
      </c>
      <c r="C2" s="4" t="s">
        <v>3</v>
      </c>
      <c r="D2" s="3" t="s">
        <v>4</v>
      </c>
      <c r="E2" s="5" t="s">
        <v>28</v>
      </c>
      <c r="F2" s="3" t="s">
        <v>4</v>
      </c>
      <c r="G2" s="4" t="s">
        <v>6</v>
      </c>
      <c r="H2" s="3" t="s">
        <v>4</v>
      </c>
      <c r="I2" s="3" t="s">
        <v>7</v>
      </c>
      <c r="J2" s="3" t="s">
        <v>4</v>
      </c>
      <c r="K2" s="3" t="s">
        <v>8</v>
      </c>
      <c r="L2" s="3" t="s">
        <v>4</v>
      </c>
      <c r="M2" s="4" t="s">
        <v>9</v>
      </c>
      <c r="N2" s="3" t="s">
        <v>4</v>
      </c>
      <c r="O2" s="4" t="s">
        <v>10</v>
      </c>
      <c r="P2" s="3" t="s">
        <v>4</v>
      </c>
      <c r="Q2" s="6" t="s">
        <v>11</v>
      </c>
    </row>
    <row r="3" spans="1:17">
      <c r="A3" s="3">
        <v>1</v>
      </c>
      <c r="B3" s="3" t="s">
        <v>38</v>
      </c>
      <c r="C3" s="4">
        <v>0.2857</v>
      </c>
      <c r="D3" s="7">
        <f>C3*18</f>
        <v>5.1426</v>
      </c>
      <c r="E3" s="8">
        <v>0.9279</v>
      </c>
      <c r="F3" s="9">
        <f>E3*20</f>
        <v>18.558</v>
      </c>
      <c r="G3" s="10">
        <v>0.8929</v>
      </c>
      <c r="H3" s="7">
        <f>G3*12</f>
        <v>10.7148</v>
      </c>
      <c r="I3" s="3">
        <v>0</v>
      </c>
      <c r="J3" s="3">
        <v>0</v>
      </c>
      <c r="K3" s="3">
        <v>0</v>
      </c>
      <c r="L3" s="3">
        <v>10</v>
      </c>
      <c r="M3" s="4">
        <v>0.9643</v>
      </c>
      <c r="N3" s="9">
        <f>M3*10</f>
        <v>9.643</v>
      </c>
      <c r="O3" s="11">
        <v>0.25</v>
      </c>
      <c r="P3" s="9">
        <f>O3*10</f>
        <v>2.5</v>
      </c>
      <c r="Q3" s="7">
        <f>D3+F3+H3+J3+L3+N3+P3</f>
        <v>56.5584</v>
      </c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土木</vt:lpstr>
      <vt:lpstr>铁道</vt:lpstr>
      <vt:lpstr>地下</vt:lpstr>
      <vt:lpstr>大数据</vt:lpstr>
      <vt:lpstr>道桥</vt:lpstr>
      <vt:lpstr>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聂文杰</dc:creator>
  <cp:lastModifiedBy>Olivia Huang</cp:lastModifiedBy>
  <dcterms:created xsi:type="dcterms:W3CDTF">2025-09-30T23:34:00Z</dcterms:created>
  <dcterms:modified xsi:type="dcterms:W3CDTF">2026-09-29T09:20:58Z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77669BC4E0DBD660A3AEDA683B3C233D_42</vt:lpwstr>
  </property>
  <property fmtid="{D5CDD505-2E9C-101B-9397-08002B2CF9AE}" pid="4" name="CalculationRule">
    <vt:i4>0</vt:i4>
  </property>
</Properties>
</file>