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辅导员工作\1学业中心\土木风云榜\2025-2026学年土木风云榜\终版\"/>
    </mc:Choice>
  </mc:AlternateContent>
  <bookViews>
    <workbookView windowWidth="22188" windowHeight="9180"/>
  </bookViews>
  <sheets>
    <sheet name="土木" sheetId="1" r:id="rId1"/>
    <sheet name="铁道" sheetId="2" r:id="rId2"/>
    <sheet name="地下" sheetId="3" r:id="rId3"/>
    <sheet name="造价" sheetId="4" r:id="rId4"/>
    <sheet name="道桥" sheetId="5" r:id="rId5"/>
  </sheets>
  <definedNames>
    <definedName name="_xlnm._FilterDatabase" localSheetId="0" hidden="1">土木!$A$2:$F$20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<sst xmlns="http://schemas.openxmlformats.org/spreadsheetml/2006/main" count="116" uniqueCount="38">
  <si>
    <t>2025-2026学年本科2024级土木风云榜</t>
  </si>
  <si>
    <t>排名</t>
  </si>
  <si>
    <t>班级</t>
  </si>
  <si>
    <t>优秀学生率</t>
  </si>
  <si>
    <t>得分</t>
  </si>
  <si>
    <t>一次性通过率</t>
  </si>
  <si>
    <t>文明寝室率</t>
  </si>
  <si>
    <t>党员人数</t>
  </si>
  <si>
    <t>处分率</t>
  </si>
  <si>
    <t>四级通过率</t>
  </si>
  <si>
    <t>六级通过率</t>
  </si>
  <si>
    <t>总分</t>
  </si>
  <si>
    <t>土木(茅班)2024-01班</t>
  </si>
  <si>
    <t>土木2024-07班</t>
  </si>
  <si>
    <t>土木2024-10班</t>
  </si>
  <si>
    <t>土木2024-02班</t>
  </si>
  <si>
    <t>土木2024-13班</t>
  </si>
  <si>
    <t>土木2024-14班</t>
  </si>
  <si>
    <t>土木2024-08班</t>
  </si>
  <si>
    <t>土木2024-16班</t>
  </si>
  <si>
    <t>土木2024-09班</t>
  </si>
  <si>
    <t>土木2024-17班</t>
  </si>
  <si>
    <t>土木2024-01班</t>
  </si>
  <si>
    <t>土木2024-15班</t>
  </si>
  <si>
    <t>土木2024-05班</t>
  </si>
  <si>
    <t>土木2024-06班</t>
  </si>
  <si>
    <t>土木2024-11班</t>
  </si>
  <si>
    <t>土木2024-03班</t>
  </si>
  <si>
    <t>土木2024-04班</t>
  </si>
  <si>
    <t>土木2024-12班</t>
  </si>
  <si>
    <t>铁道2024-01班</t>
  </si>
  <si>
    <t>铁道2024-02班</t>
  </si>
  <si>
    <t>地下2024-01班</t>
  </si>
  <si>
    <t>地下2024-02班</t>
  </si>
  <si>
    <t>造价2024-01班</t>
  </si>
  <si>
    <t>造价2024-02班</t>
  </si>
  <si>
    <t>道桥2024-01班</t>
  </si>
  <si>
    <t>道桥2024-02班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</si>
</sst>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"/>
  </numFmts>
  <fonts count="24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name val="等线"/>
      <charset val="134"/>
    </font>
    <font>
      <sz val="20"/>
      <color theme="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/>
    <xf numFmtId="176" fontId="0" fillId="0" borderId="0" xfId="0" applyNumberFormat="1">
      <alignment vertical="center"/>
    </xf>
    <xf numFmtId="176" fontId="0" fillId="0" borderId="0" xfId="0" applyNumberFormat="1" applyAlignme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0" fontId="0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7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tabSelected="1" workbookViewId="0">
      <selection activeCell="D25" sqref="D25"/>
    </sheetView>
  </sheetViews>
  <sheetFormatPr defaultColWidth="9" defaultRowHeight="13.8"/>
  <cols>
    <col min="1" max="1" width="5.5" style="1" customWidth="1"/>
    <col min="2" max="2" width="20.5" style="1" customWidth="1"/>
    <col min="3" max="3" width="9.5" style="16" customWidth="1"/>
    <col min="4" max="4" width="14.75" style="3" customWidth="1"/>
    <col min="5" max="5" width="16.0833333333333" style="16" customWidth="1"/>
    <col min="6" max="6" width="5.5" style="1" customWidth="1"/>
    <col min="7" max="7" width="11.5833333333333" style="16" customWidth="1"/>
    <col min="8" max="8" width="11.8333333333333" style="3" customWidth="1"/>
    <col min="9" max="9" width="9.5" style="1" customWidth="1"/>
    <col min="10" max="10" width="5.5" style="1" customWidth="1"/>
    <col min="11" max="11" width="9" style="1" customWidth="1"/>
    <col min="12" max="12" width="5.5" style="1" customWidth="1"/>
    <col min="13" max="13" width="13.8333333333333" style="16" customWidth="1"/>
    <col min="14" max="14" width="5.5" style="3" customWidth="1"/>
    <col min="15" max="15" width="15" style="16" customWidth="1"/>
    <col min="16" max="16" width="5.75" style="3" customWidth="1"/>
    <col min="17" max="17" width="10.25" style="1" customWidth="1"/>
  </cols>
  <sheetData>
    <row r="1" ht="31" customHeight="1" spans="1:17">
      <c r="A1" s="17" t="s">
        <v>0</v>
      </c>
    </row>
    <row r="2" spans="1:17">
      <c r="A2" s="5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5" t="s">
        <v>4</v>
      </c>
      <c r="G2" s="9" t="s">
        <v>6</v>
      </c>
      <c r="H2" s="7" t="s">
        <v>4</v>
      </c>
      <c r="I2" s="5" t="s">
        <v>7</v>
      </c>
      <c r="J2" s="5" t="s">
        <v>4</v>
      </c>
      <c r="K2" s="10" t="s">
        <v>8</v>
      </c>
      <c r="L2" s="5" t="s">
        <v>4</v>
      </c>
      <c r="M2" s="9" t="s">
        <v>9</v>
      </c>
      <c r="N2" s="11" t="s">
        <v>4</v>
      </c>
      <c r="O2" s="9" t="s">
        <v>10</v>
      </c>
      <c r="P2" s="7" t="s">
        <v>4</v>
      </c>
      <c r="Q2" s="5" t="s">
        <v>11</v>
      </c>
    </row>
    <row r="3" spans="1:17">
      <c r="A3" s="5">
        <v>1</v>
      </c>
      <c r="B3" s="10" t="s">
        <v>12</v>
      </c>
      <c r="C3" s="12">
        <v>0.48</v>
      </c>
      <c r="D3" s="13">
        <f t="shared" ref="D3:D20" si="0">C3*18</f>
        <v>8.64</v>
      </c>
      <c r="E3" s="9">
        <v>0.8705</v>
      </c>
      <c r="F3" s="14">
        <f t="shared" ref="F3:F20" si="1">E3*20</f>
        <v>17.41</v>
      </c>
      <c r="G3" s="12">
        <v>0.769230769230769</v>
      </c>
      <c r="H3" s="7">
        <f t="shared" ref="H3:H20" si="2">G3*12</f>
        <v>9.23076923076923</v>
      </c>
      <c r="I3" s="14">
        <v>2</v>
      </c>
      <c r="J3" s="14">
        <f t="shared" ref="J3:J20" si="3">I3</f>
        <v>2</v>
      </c>
      <c r="K3" s="14">
        <v>1</v>
      </c>
      <c r="L3" s="14">
        <v>8</v>
      </c>
      <c r="M3" s="12">
        <v>1</v>
      </c>
      <c r="N3" s="13">
        <f t="shared" ref="N3:N20" si="4">M3*10</f>
        <v>10</v>
      </c>
      <c r="O3" s="12">
        <v>0.653846153846154</v>
      </c>
      <c r="P3" s="13">
        <f t="shared" ref="P3:P20" si="5">O3*10</f>
        <v>6.53846153846154</v>
      </c>
      <c r="Q3" s="7">
        <f t="shared" ref="Q3:Q20" si="6">D3+F3+H3+J3+L3+N3+P3</f>
        <v>61.8192307692308</v>
      </c>
    </row>
    <row r="4" spans="1:17">
      <c r="A4" s="5">
        <v>2</v>
      </c>
      <c r="B4" s="10" t="s">
        <v>13</v>
      </c>
      <c r="C4" s="12">
        <v>0.272727272727273</v>
      </c>
      <c r="D4" s="13">
        <f t="shared" si="0"/>
        <v>4.90909090909091</v>
      </c>
      <c r="E4" s="12">
        <v>0.917782026768642</v>
      </c>
      <c r="F4" s="14">
        <f t="shared" si="1"/>
        <v>18.3556405353728</v>
      </c>
      <c r="G4" s="12">
        <v>0.869565217391304</v>
      </c>
      <c r="H4" s="7">
        <f t="shared" si="2"/>
        <v>10.4347826086956</v>
      </c>
      <c r="I4" s="14">
        <v>3</v>
      </c>
      <c r="J4" s="14">
        <f t="shared" si="3"/>
        <v>3</v>
      </c>
      <c r="K4" s="14">
        <v>0</v>
      </c>
      <c r="L4" s="14">
        <v>10</v>
      </c>
      <c r="M4" s="12">
        <v>0.956521739130435</v>
      </c>
      <c r="N4" s="13">
        <f t="shared" si="4"/>
        <v>9.56521739130435</v>
      </c>
      <c r="O4" s="12">
        <v>0.434782608695652</v>
      </c>
      <c r="P4" s="13">
        <f t="shared" si="5"/>
        <v>4.34782608695652</v>
      </c>
      <c r="Q4" s="7">
        <f t="shared" si="6"/>
        <v>60.6125575314203</v>
      </c>
    </row>
    <row r="5" spans="1:17">
      <c r="A5" s="5">
        <v>3</v>
      </c>
      <c r="B5" s="10" t="s">
        <v>14</v>
      </c>
      <c r="C5" s="12">
        <v>0.307692307692308</v>
      </c>
      <c r="D5" s="13">
        <f t="shared" si="0"/>
        <v>5.53846153846154</v>
      </c>
      <c r="E5" s="12">
        <v>0.906542056074766</v>
      </c>
      <c r="F5" s="14">
        <f t="shared" si="1"/>
        <v>18.1308411214953</v>
      </c>
      <c r="G5" s="12">
        <v>0.769230769230769</v>
      </c>
      <c r="H5" s="7">
        <f t="shared" si="2"/>
        <v>9.23076923076923</v>
      </c>
      <c r="I5" s="14">
        <v>3</v>
      </c>
      <c r="J5" s="14">
        <f t="shared" si="3"/>
        <v>3</v>
      </c>
      <c r="K5" s="14">
        <v>0</v>
      </c>
      <c r="L5" s="14">
        <v>10</v>
      </c>
      <c r="M5" s="12">
        <v>0.923076923076923</v>
      </c>
      <c r="N5" s="13">
        <f t="shared" si="4"/>
        <v>9.23076923076923</v>
      </c>
      <c r="O5" s="12">
        <v>0.461538461538462</v>
      </c>
      <c r="P5" s="13">
        <f t="shared" si="5"/>
        <v>4.61538461538462</v>
      </c>
      <c r="Q5" s="7">
        <f t="shared" si="6"/>
        <v>59.7462257368799</v>
      </c>
    </row>
    <row r="6" spans="1:17">
      <c r="A6" s="5">
        <v>4</v>
      </c>
      <c r="B6" s="10" t="s">
        <v>15</v>
      </c>
      <c r="C6" s="12">
        <v>0.48</v>
      </c>
      <c r="D6" s="13">
        <f t="shared" si="0"/>
        <v>8.64</v>
      </c>
      <c r="E6" s="12">
        <v>0.888888888888889</v>
      </c>
      <c r="F6" s="14">
        <f t="shared" si="1"/>
        <v>17.7777777777778</v>
      </c>
      <c r="G6" s="12">
        <v>0.583333333333333</v>
      </c>
      <c r="H6" s="7">
        <f t="shared" si="2"/>
        <v>7</v>
      </c>
      <c r="I6" s="14">
        <v>1</v>
      </c>
      <c r="J6" s="14">
        <f t="shared" si="3"/>
        <v>1</v>
      </c>
      <c r="K6" s="14">
        <v>0</v>
      </c>
      <c r="L6" s="14">
        <v>10</v>
      </c>
      <c r="M6" s="12">
        <v>0.916666666666667</v>
      </c>
      <c r="N6" s="13">
        <f t="shared" si="4"/>
        <v>9.16666666666667</v>
      </c>
      <c r="O6" s="12">
        <v>0.416666666666667</v>
      </c>
      <c r="P6" s="13">
        <f t="shared" si="5"/>
        <v>4.16666666666667</v>
      </c>
      <c r="Q6" s="7">
        <f t="shared" si="6"/>
        <v>57.7511111111111</v>
      </c>
    </row>
    <row r="7" spans="1:17">
      <c r="A7" s="5">
        <v>5</v>
      </c>
      <c r="B7" s="10" t="s">
        <v>16</v>
      </c>
      <c r="C7" s="12">
        <v>0.375</v>
      </c>
      <c r="D7" s="13">
        <f t="shared" si="0"/>
        <v>6.75</v>
      </c>
      <c r="E7" s="12">
        <v>0.823834196891192</v>
      </c>
      <c r="F7" s="14">
        <f t="shared" si="1"/>
        <v>16.4766839378238</v>
      </c>
      <c r="G7" s="12">
        <v>0.76</v>
      </c>
      <c r="H7" s="7">
        <f t="shared" si="2"/>
        <v>9.12</v>
      </c>
      <c r="I7" s="14">
        <v>2</v>
      </c>
      <c r="J7" s="14">
        <f t="shared" si="3"/>
        <v>2</v>
      </c>
      <c r="K7" s="14">
        <v>0</v>
      </c>
      <c r="L7" s="14">
        <v>10</v>
      </c>
      <c r="M7" s="12">
        <v>0.92</v>
      </c>
      <c r="N7" s="13">
        <f t="shared" si="4"/>
        <v>9.2</v>
      </c>
      <c r="O7" s="12">
        <v>0.4</v>
      </c>
      <c r="P7" s="13">
        <f t="shared" si="5"/>
        <v>4</v>
      </c>
      <c r="Q7" s="7">
        <f t="shared" si="6"/>
        <v>57.5466839378238</v>
      </c>
    </row>
    <row r="8" spans="1:17">
      <c r="A8" s="5">
        <v>6</v>
      </c>
      <c r="B8" s="10" t="s">
        <v>17</v>
      </c>
      <c r="C8" s="12">
        <v>0.384615384615385</v>
      </c>
      <c r="D8" s="13">
        <f t="shared" si="0"/>
        <v>6.92307692307693</v>
      </c>
      <c r="E8" s="12">
        <v>0.920454545454545</v>
      </c>
      <c r="F8" s="14">
        <f t="shared" si="1"/>
        <v>18.4090909090909</v>
      </c>
      <c r="G8" s="12">
        <v>0.37037037037037</v>
      </c>
      <c r="H8" s="7">
        <f t="shared" si="2"/>
        <v>4.44444444444444</v>
      </c>
      <c r="I8" s="14">
        <v>4</v>
      </c>
      <c r="J8" s="14">
        <f t="shared" si="3"/>
        <v>4</v>
      </c>
      <c r="K8" s="14">
        <v>0</v>
      </c>
      <c r="L8" s="14">
        <v>10</v>
      </c>
      <c r="M8" s="12">
        <v>0.925925925925926</v>
      </c>
      <c r="N8" s="13">
        <f t="shared" si="4"/>
        <v>9.25925925925926</v>
      </c>
      <c r="O8" s="12">
        <v>0.37037037037037</v>
      </c>
      <c r="P8" s="13">
        <f t="shared" si="5"/>
        <v>3.7037037037037</v>
      </c>
      <c r="Q8" s="7">
        <f t="shared" si="6"/>
        <v>56.7395752395752</v>
      </c>
    </row>
    <row r="9" spans="1:17">
      <c r="A9" s="5">
        <v>7</v>
      </c>
      <c r="B9" s="10" t="s">
        <v>18</v>
      </c>
      <c r="C9" s="12">
        <v>0.210526315789474</v>
      </c>
      <c r="D9" s="13">
        <f t="shared" si="0"/>
        <v>3.78947368421053</v>
      </c>
      <c r="E9" s="12">
        <v>0.895397489539749</v>
      </c>
      <c r="F9" s="14">
        <f t="shared" si="1"/>
        <v>17.907949790795</v>
      </c>
      <c r="G9" s="12">
        <v>0.95</v>
      </c>
      <c r="H9" s="7">
        <f t="shared" si="2"/>
        <v>11.4</v>
      </c>
      <c r="I9" s="14">
        <v>1</v>
      </c>
      <c r="J9" s="14">
        <f t="shared" si="3"/>
        <v>1</v>
      </c>
      <c r="K9" s="14">
        <v>0</v>
      </c>
      <c r="L9" s="14">
        <v>10</v>
      </c>
      <c r="M9" s="12">
        <v>0.8</v>
      </c>
      <c r="N9" s="13">
        <f t="shared" si="4"/>
        <v>8</v>
      </c>
      <c r="O9" s="12">
        <v>0.45</v>
      </c>
      <c r="P9" s="13">
        <f t="shared" si="5"/>
        <v>4.5</v>
      </c>
      <c r="Q9" s="7">
        <f t="shared" si="6"/>
        <v>56.5974234750055</v>
      </c>
    </row>
    <row r="10" spans="1:17">
      <c r="A10" s="5">
        <v>8</v>
      </c>
      <c r="B10" s="10" t="s">
        <v>19</v>
      </c>
      <c r="C10" s="12">
        <v>0.269230769230769</v>
      </c>
      <c r="D10" s="13">
        <f t="shared" si="0"/>
        <v>4.84615384615384</v>
      </c>
      <c r="E10" s="12">
        <v>0.824390243902439</v>
      </c>
      <c r="F10" s="14">
        <f t="shared" si="1"/>
        <v>16.4878048780488</v>
      </c>
      <c r="G10" s="12">
        <v>0.730769230769231</v>
      </c>
      <c r="H10" s="7">
        <f t="shared" si="2"/>
        <v>8.76923076923077</v>
      </c>
      <c r="I10" s="14">
        <v>3</v>
      </c>
      <c r="J10" s="14">
        <f t="shared" si="3"/>
        <v>3</v>
      </c>
      <c r="K10" s="14">
        <v>0</v>
      </c>
      <c r="L10" s="14">
        <v>10</v>
      </c>
      <c r="M10" s="12">
        <v>0.961538461538462</v>
      </c>
      <c r="N10" s="13">
        <f t="shared" si="4"/>
        <v>9.61538461538462</v>
      </c>
      <c r="O10" s="12">
        <v>0.384615384615385</v>
      </c>
      <c r="P10" s="13">
        <f t="shared" si="5"/>
        <v>3.84615384615385</v>
      </c>
      <c r="Q10" s="7">
        <f t="shared" si="6"/>
        <v>56.5647279549719</v>
      </c>
    </row>
    <row r="11" spans="1:17">
      <c r="A11" s="5">
        <v>9</v>
      </c>
      <c r="B11" s="10" t="s">
        <v>20</v>
      </c>
      <c r="C11" s="12">
        <v>0.238095238095238</v>
      </c>
      <c r="D11" s="13">
        <f t="shared" si="0"/>
        <v>4.28571428571428</v>
      </c>
      <c r="E11" s="12">
        <v>0.846153846153846</v>
      </c>
      <c r="F11" s="14">
        <f t="shared" si="1"/>
        <v>16.9230769230769</v>
      </c>
      <c r="G11" s="12">
        <v>0.869565217391304</v>
      </c>
      <c r="H11" s="7">
        <f t="shared" si="2"/>
        <v>10.4347826086956</v>
      </c>
      <c r="I11" s="14">
        <v>1</v>
      </c>
      <c r="J11" s="14">
        <f t="shared" si="3"/>
        <v>1</v>
      </c>
      <c r="K11" s="14">
        <v>0</v>
      </c>
      <c r="L11" s="14">
        <v>10</v>
      </c>
      <c r="M11" s="12">
        <v>0.739130434782609</v>
      </c>
      <c r="N11" s="13">
        <f t="shared" si="4"/>
        <v>7.39130434782609</v>
      </c>
      <c r="O11" s="12">
        <v>0.347826086956522</v>
      </c>
      <c r="P11" s="13">
        <f t="shared" si="5"/>
        <v>3.47826086956522</v>
      </c>
      <c r="Q11" s="7">
        <f t="shared" si="6"/>
        <v>53.5131390348782</v>
      </c>
    </row>
    <row r="12" spans="1:17">
      <c r="A12" s="5">
        <v>10</v>
      </c>
      <c r="B12" s="10" t="s">
        <v>21</v>
      </c>
      <c r="C12" s="12">
        <v>0.08</v>
      </c>
      <c r="D12" s="13">
        <f t="shared" si="0"/>
        <v>1.44</v>
      </c>
      <c r="E12" s="12">
        <v>0.84251968503937</v>
      </c>
      <c r="F12" s="14">
        <f t="shared" si="1"/>
        <v>16.8503937007874</v>
      </c>
      <c r="G12" s="12">
        <v>0.857142857142857</v>
      </c>
      <c r="H12" s="7">
        <f t="shared" si="2"/>
        <v>10.2857142857143</v>
      </c>
      <c r="I12" s="14">
        <v>3</v>
      </c>
      <c r="J12" s="14">
        <f t="shared" si="3"/>
        <v>3</v>
      </c>
      <c r="K12" s="14">
        <v>0</v>
      </c>
      <c r="L12" s="14">
        <v>10</v>
      </c>
      <c r="M12" s="12">
        <v>0.892857142857143</v>
      </c>
      <c r="N12" s="13">
        <f t="shared" si="4"/>
        <v>8.92857142857143</v>
      </c>
      <c r="O12" s="12">
        <v>0.285714285714286</v>
      </c>
      <c r="P12" s="13">
        <f t="shared" si="5"/>
        <v>2.85714285714286</v>
      </c>
      <c r="Q12" s="7">
        <f t="shared" si="6"/>
        <v>53.361822272216</v>
      </c>
    </row>
    <row r="13" spans="1:17">
      <c r="A13" s="5">
        <v>11</v>
      </c>
      <c r="B13" s="10" t="s">
        <v>22</v>
      </c>
      <c r="C13" s="12">
        <v>0.28</v>
      </c>
      <c r="D13" s="13">
        <f t="shared" si="0"/>
        <v>5.04</v>
      </c>
      <c r="E13" s="12">
        <v>0.890202702702703</v>
      </c>
      <c r="F13" s="14">
        <f t="shared" si="1"/>
        <v>17.8040540540541</v>
      </c>
      <c r="G13" s="12">
        <v>0.52</v>
      </c>
      <c r="H13" s="7">
        <f t="shared" si="2"/>
        <v>6.24</v>
      </c>
      <c r="I13" s="14">
        <v>3</v>
      </c>
      <c r="J13" s="14">
        <f t="shared" si="3"/>
        <v>3</v>
      </c>
      <c r="K13" s="14">
        <v>0</v>
      </c>
      <c r="L13" s="14">
        <v>10</v>
      </c>
      <c r="M13" s="12">
        <v>0.84</v>
      </c>
      <c r="N13" s="13">
        <f t="shared" si="4"/>
        <v>8.4</v>
      </c>
      <c r="O13" s="12">
        <v>0.28</v>
      </c>
      <c r="P13" s="13">
        <f t="shared" si="5"/>
        <v>2.8</v>
      </c>
      <c r="Q13" s="7">
        <f t="shared" si="6"/>
        <v>53.2840540540541</v>
      </c>
    </row>
    <row r="14" spans="1:17">
      <c r="A14" s="5">
        <v>12</v>
      </c>
      <c r="B14" s="10" t="s">
        <v>23</v>
      </c>
      <c r="C14" s="12">
        <v>0.375</v>
      </c>
      <c r="D14" s="13">
        <f t="shared" si="0"/>
        <v>6.75</v>
      </c>
      <c r="E14" s="12">
        <v>0.745065789473684</v>
      </c>
      <c r="F14" s="14">
        <f t="shared" si="1"/>
        <v>14.9013157894737</v>
      </c>
      <c r="G14" s="12">
        <v>0.769230769230769</v>
      </c>
      <c r="H14" s="7">
        <f t="shared" si="2"/>
        <v>9.23076923076923</v>
      </c>
      <c r="I14" s="14">
        <v>1</v>
      </c>
      <c r="J14" s="14">
        <f t="shared" si="3"/>
        <v>1</v>
      </c>
      <c r="K14" s="14">
        <v>0</v>
      </c>
      <c r="L14" s="14">
        <v>10</v>
      </c>
      <c r="M14" s="12">
        <v>0.692307692307692</v>
      </c>
      <c r="N14" s="13">
        <f t="shared" si="4"/>
        <v>6.92307692307692</v>
      </c>
      <c r="O14" s="12">
        <v>0.346153846153846</v>
      </c>
      <c r="P14" s="13">
        <f t="shared" si="5"/>
        <v>3.46153846153846</v>
      </c>
      <c r="Q14" s="7">
        <f t="shared" si="6"/>
        <v>52.2667004048583</v>
      </c>
    </row>
    <row r="15" spans="1:17">
      <c r="A15" s="5">
        <v>13</v>
      </c>
      <c r="B15" s="10" t="s">
        <v>24</v>
      </c>
      <c r="C15" s="12">
        <v>0.272727272727273</v>
      </c>
      <c r="D15" s="13">
        <f t="shared" si="0"/>
        <v>4.90909090909091</v>
      </c>
      <c r="E15" s="12">
        <v>0.853465346534653</v>
      </c>
      <c r="F15" s="14">
        <f t="shared" si="1"/>
        <v>17.0693069306931</v>
      </c>
      <c r="G15" s="12">
        <v>0.5</v>
      </c>
      <c r="H15" s="7">
        <f t="shared" si="2"/>
        <v>6</v>
      </c>
      <c r="I15" s="14">
        <v>3</v>
      </c>
      <c r="J15" s="14">
        <f t="shared" si="3"/>
        <v>3</v>
      </c>
      <c r="K15" s="14">
        <v>0</v>
      </c>
      <c r="L15" s="14">
        <v>10</v>
      </c>
      <c r="M15" s="12">
        <v>0.875</v>
      </c>
      <c r="N15" s="13">
        <f t="shared" si="4"/>
        <v>8.75</v>
      </c>
      <c r="O15" s="12">
        <v>0.208333333333333</v>
      </c>
      <c r="P15" s="13">
        <f t="shared" si="5"/>
        <v>2.08333333333333</v>
      </c>
      <c r="Q15" s="7">
        <f t="shared" si="6"/>
        <v>51.8117311731173</v>
      </c>
    </row>
    <row r="16" spans="1:17">
      <c r="A16" s="5">
        <v>14</v>
      </c>
      <c r="B16" s="10" t="s">
        <v>25</v>
      </c>
      <c r="C16" s="12">
        <v>0.407407407407407</v>
      </c>
      <c r="D16" s="13">
        <f t="shared" si="0"/>
        <v>7.33333333333333</v>
      </c>
      <c r="E16" s="12">
        <v>0.791666666666667</v>
      </c>
      <c r="F16" s="14">
        <f t="shared" si="1"/>
        <v>15.8333333333333</v>
      </c>
      <c r="G16" s="12">
        <v>0.214285714285714</v>
      </c>
      <c r="H16" s="7">
        <f t="shared" si="2"/>
        <v>2.57142857142857</v>
      </c>
      <c r="I16" s="14">
        <v>2</v>
      </c>
      <c r="J16" s="14">
        <f t="shared" si="3"/>
        <v>2</v>
      </c>
      <c r="K16" s="14">
        <v>0</v>
      </c>
      <c r="L16" s="14">
        <v>10</v>
      </c>
      <c r="M16" s="12">
        <v>0.892857142857143</v>
      </c>
      <c r="N16" s="13">
        <f t="shared" si="4"/>
        <v>8.92857142857143</v>
      </c>
      <c r="O16" s="12">
        <v>0.464285714285714</v>
      </c>
      <c r="P16" s="13">
        <f t="shared" si="5"/>
        <v>4.64285714285714</v>
      </c>
      <c r="Q16" s="7">
        <f t="shared" si="6"/>
        <v>51.3095238095238</v>
      </c>
    </row>
    <row r="17" spans="1:17">
      <c r="A17" s="5">
        <v>15</v>
      </c>
      <c r="B17" s="10" t="s">
        <v>26</v>
      </c>
      <c r="C17" s="12">
        <v>0.37037037037037</v>
      </c>
      <c r="D17" s="13">
        <f t="shared" si="0"/>
        <v>6.66666666666666</v>
      </c>
      <c r="E17" s="12">
        <v>0.829787234042553</v>
      </c>
      <c r="F17" s="14">
        <f t="shared" si="1"/>
        <v>16.5957446808511</v>
      </c>
      <c r="G17" s="12">
        <v>0.357142857142857</v>
      </c>
      <c r="H17" s="7">
        <f t="shared" si="2"/>
        <v>4.28571428571428</v>
      </c>
      <c r="I17" s="14">
        <v>3</v>
      </c>
      <c r="J17" s="14">
        <f t="shared" si="3"/>
        <v>3</v>
      </c>
      <c r="K17" s="14">
        <v>0</v>
      </c>
      <c r="L17" s="14">
        <v>10</v>
      </c>
      <c r="M17" s="12">
        <v>0.785714285714286</v>
      </c>
      <c r="N17" s="13">
        <f t="shared" si="4"/>
        <v>7.85714285714286</v>
      </c>
      <c r="O17" s="12">
        <v>0.25</v>
      </c>
      <c r="P17" s="13">
        <f t="shared" si="5"/>
        <v>2.5</v>
      </c>
      <c r="Q17" s="7">
        <f t="shared" si="6"/>
        <v>50.9052684903749</v>
      </c>
    </row>
    <row r="18" spans="1:17">
      <c r="A18" s="5">
        <v>16</v>
      </c>
      <c r="B18" s="10" t="s">
        <v>27</v>
      </c>
      <c r="C18" s="12">
        <v>0.269230769230769</v>
      </c>
      <c r="D18" s="13">
        <f t="shared" si="0"/>
        <v>4.84615384615384</v>
      </c>
      <c r="E18" s="12">
        <v>0.856230031948882</v>
      </c>
      <c r="F18" s="14">
        <f t="shared" si="1"/>
        <v>17.1246006389776</v>
      </c>
      <c r="G18" s="12">
        <v>0.214285714285714</v>
      </c>
      <c r="H18" s="7">
        <f t="shared" si="2"/>
        <v>2.57142857142857</v>
      </c>
      <c r="I18" s="14">
        <v>2</v>
      </c>
      <c r="J18" s="14">
        <f t="shared" si="3"/>
        <v>2</v>
      </c>
      <c r="K18" s="14">
        <v>0</v>
      </c>
      <c r="L18" s="14">
        <v>10</v>
      </c>
      <c r="M18" s="12">
        <v>0.785714285714286</v>
      </c>
      <c r="N18" s="13">
        <f t="shared" si="4"/>
        <v>7.85714285714286</v>
      </c>
      <c r="O18" s="12">
        <v>0.321428571428572</v>
      </c>
      <c r="P18" s="13">
        <f t="shared" si="5"/>
        <v>3.21428571428572</v>
      </c>
      <c r="Q18" s="7">
        <f t="shared" si="6"/>
        <v>47.6136116279886</v>
      </c>
    </row>
    <row r="19" spans="1:17">
      <c r="A19" s="5">
        <v>17</v>
      </c>
      <c r="B19" s="10" t="s">
        <v>28</v>
      </c>
      <c r="C19" s="12">
        <v>0.0476190476190476</v>
      </c>
      <c r="D19" s="13">
        <f t="shared" si="0"/>
        <v>0.857142857142857</v>
      </c>
      <c r="E19" s="12">
        <v>0.853360488798371</v>
      </c>
      <c r="F19" s="14">
        <f t="shared" si="1"/>
        <v>17.0672097759674</v>
      </c>
      <c r="G19" s="12">
        <v>0.25</v>
      </c>
      <c r="H19" s="7">
        <f t="shared" si="2"/>
        <v>3</v>
      </c>
      <c r="I19" s="14">
        <v>3</v>
      </c>
      <c r="J19" s="14">
        <f t="shared" si="3"/>
        <v>3</v>
      </c>
      <c r="K19" s="14">
        <v>0</v>
      </c>
      <c r="L19" s="14">
        <v>10</v>
      </c>
      <c r="M19" s="12">
        <v>0.85</v>
      </c>
      <c r="N19" s="13">
        <f t="shared" si="4"/>
        <v>8.5</v>
      </c>
      <c r="O19" s="12">
        <v>0.35</v>
      </c>
      <c r="P19" s="13">
        <f t="shared" si="5"/>
        <v>3.5</v>
      </c>
      <c r="Q19" s="7">
        <f t="shared" si="6"/>
        <v>45.9243526331103</v>
      </c>
    </row>
    <row r="20" spans="1:17">
      <c r="A20" s="5">
        <v>18</v>
      </c>
      <c r="B20" s="10" t="s">
        <v>29</v>
      </c>
      <c r="C20" s="12">
        <v>0.153846153846154</v>
      </c>
      <c r="D20" s="13">
        <f t="shared" si="0"/>
        <v>2.76923076923077</v>
      </c>
      <c r="E20" s="12">
        <v>0.794212218649518</v>
      </c>
      <c r="F20" s="14">
        <f t="shared" si="1"/>
        <v>15.8842443729904</v>
      </c>
      <c r="G20" s="12">
        <v>0.148148148148148</v>
      </c>
      <c r="H20" s="7">
        <f t="shared" si="2"/>
        <v>1.77777777777778</v>
      </c>
      <c r="I20" s="14">
        <v>1</v>
      </c>
      <c r="J20" s="14">
        <f t="shared" si="3"/>
        <v>1</v>
      </c>
      <c r="K20" s="14">
        <v>0</v>
      </c>
      <c r="L20" s="14">
        <v>10</v>
      </c>
      <c r="M20" s="12">
        <v>0.851851851851852</v>
      </c>
      <c r="N20" s="13">
        <f t="shared" si="4"/>
        <v>8.51851851851852</v>
      </c>
      <c r="O20" s="12">
        <v>0.37037037037037</v>
      </c>
      <c r="P20" s="13">
        <f t="shared" si="5"/>
        <v>3.7037037037037</v>
      </c>
      <c r="Q20" s="7">
        <f t="shared" si="6"/>
        <v>43.6534751422211</v>
      </c>
    </row>
  </sheetData>
  <autoFilter xmlns:etc="http://www.wps.cn/officeDocument/2017/etCustomData" ref="A2:F20" etc:filterBottomFollowUsedRange="0">
    <sortState ref="A2:F20">
      <sortCondition ref="B2:B14"/>
    </sortState>
    <extLst/>
  </autoFilter>
  <sortState ref="A3:Q28">
    <sortCondition ref="Q3:Q20" descending="1"/>
  </sortState>
  <mergeCells count="1">
    <mergeCell ref="A1:Q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"/>
  <sheetViews>
    <sheetView workbookViewId="0">
      <selection activeCell="I24" sqref="I24"/>
    </sheetView>
  </sheetViews>
  <sheetFormatPr defaultColWidth="9" defaultRowHeight="13.8"/>
  <cols>
    <col min="1" max="1" width="5.5" style="1" customWidth="1"/>
    <col min="2" max="2" width="15" style="1" customWidth="1"/>
    <col min="3" max="3" width="8.5" style="1" customWidth="1"/>
    <col min="4" max="4" width="12.8888888888889" style="2"/>
    <col min="5" max="5" width="16.0833333333333" style="1" customWidth="1"/>
    <col min="6" max="6" width="7" style="3" customWidth="1"/>
    <col min="7" max="7" width="11.5833333333333" style="1" customWidth="1"/>
    <col min="8" max="8" width="5.5" style="3" customWidth="1"/>
    <col min="9" max="9" width="9.5" style="1" customWidth="1"/>
    <col min="10" max="10" width="5.5" style="1" customWidth="1"/>
    <col min="11" max="11" width="8.58333333333333" style="1" customWidth="1"/>
    <col min="12" max="12" width="5.5" style="1" customWidth="1"/>
    <col min="13" max="13" width="10.5833333333333" style="1" customWidth="1"/>
    <col min="14" max="14" width="12.8888888888889" style="2"/>
    <col min="15" max="15" width="9.83333333333333" style="1" customWidth="1"/>
    <col min="16" max="16" width="12.8888888888889" style="2"/>
  </cols>
  <sheetData>
    <row r="1" ht="25.5" customHeight="1" spans="1:17">
      <c r="A1" s="4" t="s">
        <v>0</v>
      </c>
    </row>
    <row r="2" spans="1:17">
      <c r="A2" s="5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7" t="s">
        <v>4</v>
      </c>
      <c r="G2" s="9" t="s">
        <v>6</v>
      </c>
      <c r="H2" s="7" t="s">
        <v>4</v>
      </c>
      <c r="I2" s="5" t="s">
        <v>7</v>
      </c>
      <c r="J2" s="5" t="s">
        <v>4</v>
      </c>
      <c r="K2" s="10" t="s">
        <v>8</v>
      </c>
      <c r="L2" s="5" t="s">
        <v>4</v>
      </c>
      <c r="M2" s="9" t="s">
        <v>9</v>
      </c>
      <c r="N2" s="11" t="s">
        <v>4</v>
      </c>
      <c r="O2" s="9" t="s">
        <v>10</v>
      </c>
      <c r="P2" s="7" t="s">
        <v>4</v>
      </c>
      <c r="Q2" s="5" t="s">
        <v>11</v>
      </c>
    </row>
    <row r="3" spans="1:17">
      <c r="A3" s="5">
        <v>1</v>
      </c>
      <c r="B3" s="10" t="s">
        <v>30</v>
      </c>
      <c r="C3" s="12">
        <v>0.357142857142857</v>
      </c>
      <c r="D3" s="13">
        <f>C3*18</f>
        <v>6.42857142857143</v>
      </c>
      <c r="E3" s="12">
        <v>0.88317107093185</v>
      </c>
      <c r="F3" s="13">
        <f>E3*20</f>
        <v>17.663421418637</v>
      </c>
      <c r="G3" s="12">
        <v>0.966666666666667</v>
      </c>
      <c r="H3" s="7">
        <f>G3*12</f>
        <v>11.6</v>
      </c>
      <c r="I3" s="14">
        <v>3</v>
      </c>
      <c r="J3" s="14">
        <v>3</v>
      </c>
      <c r="K3" s="14">
        <v>0</v>
      </c>
      <c r="L3" s="14">
        <v>10</v>
      </c>
      <c r="M3" s="12">
        <v>0.9</v>
      </c>
      <c r="N3" s="13">
        <f>M3*10</f>
        <v>9</v>
      </c>
      <c r="O3" s="12">
        <v>0.466666666666667</v>
      </c>
      <c r="P3" s="7">
        <f>O3*10</f>
        <v>4.66666666666667</v>
      </c>
      <c r="Q3" s="7">
        <f>D3+F3+H3+J3+L3+N3+P3</f>
        <v>62.3586595138751</v>
      </c>
    </row>
    <row r="4" spans="1:17">
      <c r="A4" s="5">
        <v>2</v>
      </c>
      <c r="B4" s="10" t="s">
        <v>31</v>
      </c>
      <c r="C4" s="12">
        <v>0.241379310344828</v>
      </c>
      <c r="D4" s="13">
        <f>C4*18</f>
        <v>4.3448275862069</v>
      </c>
      <c r="E4" s="12">
        <v>0.876230661040788</v>
      </c>
      <c r="F4" s="13">
        <f>E4*20</f>
        <v>17.5246132208158</v>
      </c>
      <c r="G4" s="12">
        <v>0.896551724137931</v>
      </c>
      <c r="H4" s="7">
        <f>G4*12</f>
        <v>10.7586206896552</v>
      </c>
      <c r="I4" s="14">
        <v>4</v>
      </c>
      <c r="J4" s="14">
        <v>4</v>
      </c>
      <c r="K4" s="14">
        <v>0</v>
      </c>
      <c r="L4" s="14">
        <v>10</v>
      </c>
      <c r="M4" s="12">
        <v>0.96551724137931</v>
      </c>
      <c r="N4" s="13">
        <f>M4*10</f>
        <v>9.6551724137931</v>
      </c>
      <c r="O4" s="12">
        <v>0.482758620689655</v>
      </c>
      <c r="P4" s="7">
        <f>O4*10</f>
        <v>4.82758620689655</v>
      </c>
      <c r="Q4" s="7">
        <f>D4+F4+H4+J4+L4+N4+P4</f>
        <v>61.1108201173675</v>
      </c>
    </row>
    <row r="5" spans="1:17">
      <c r="B5" s="5"/>
      <c r="C5" s="5"/>
      <c r="D5" s="7"/>
      <c r="E5" s="9"/>
      <c r="F5" s="7"/>
      <c r="G5" s="9"/>
      <c r="H5" s="7"/>
      <c r="I5" s="5"/>
      <c r="J5" s="5"/>
      <c r="K5" s="5"/>
      <c r="L5" s="5"/>
    </row>
    <row r="6" spans="1:17">
      <c r="B6" s="5"/>
      <c r="C6" s="5"/>
      <c r="D6" s="7"/>
      <c r="E6" s="9"/>
      <c r="F6" s="7"/>
      <c r="G6" s="9"/>
      <c r="H6" s="7"/>
      <c r="I6" s="5"/>
      <c r="J6" s="5"/>
      <c r="K6" s="5"/>
      <c r="L6" s="5"/>
    </row>
    <row r="7" spans="1:17">
      <c r="B7" s="5"/>
      <c r="C7" s="5"/>
      <c r="D7" s="7"/>
      <c r="E7" s="9"/>
      <c r="F7" s="7"/>
      <c r="G7" s="9"/>
      <c r="H7" s="7"/>
      <c r="I7" s="5"/>
      <c r="J7" s="5"/>
      <c r="K7" s="5"/>
      <c r="L7" s="5"/>
    </row>
    <row r="8" spans="1:17">
      <c r="B8" s="5"/>
      <c r="C8" s="5"/>
      <c r="D8" s="7"/>
      <c r="E8" s="9"/>
      <c r="F8" s="7"/>
      <c r="G8" s="9"/>
      <c r="H8" s="7"/>
      <c r="I8" s="5"/>
      <c r="J8" s="5"/>
      <c r="K8" s="5"/>
      <c r="L8" s="5"/>
      <c r="O8" s="15"/>
    </row>
    <row r="9" spans="1:17">
      <c r="B9" s="5"/>
      <c r="C9" s="5"/>
      <c r="D9" s="7"/>
      <c r="E9" s="9"/>
      <c r="F9" s="7"/>
      <c r="G9" s="9"/>
      <c r="H9" s="7"/>
      <c r="I9" s="5"/>
      <c r="J9" s="5"/>
      <c r="K9" s="5"/>
      <c r="L9" s="5"/>
    </row>
    <row r="10" spans="1:17">
      <c r="B10" s="5"/>
      <c r="C10" s="5"/>
      <c r="D10" s="7"/>
      <c r="E10" s="9"/>
      <c r="F10" s="7"/>
      <c r="G10" s="9"/>
      <c r="H10" s="7"/>
      <c r="I10" s="5"/>
      <c r="J10" s="5"/>
      <c r="K10" s="5"/>
      <c r="L10" s="5"/>
    </row>
    <row r="11" spans="1:17">
      <c r="B11" s="5"/>
      <c r="C11" s="5"/>
      <c r="D11" s="7"/>
      <c r="E11" s="9"/>
      <c r="F11" s="7"/>
      <c r="G11" s="9"/>
      <c r="H11" s="7"/>
      <c r="I11" s="5"/>
      <c r="J11" s="5"/>
      <c r="K11" s="5"/>
      <c r="L11" s="5"/>
    </row>
    <row r="12" spans="1:17">
      <c r="B12" s="5"/>
      <c r="C12" s="5"/>
      <c r="D12" s="7"/>
      <c r="E12" s="9"/>
      <c r="F12" s="7"/>
      <c r="G12" s="9"/>
      <c r="H12" s="7"/>
      <c r="I12" s="5"/>
      <c r="J12" s="5"/>
      <c r="K12" s="5"/>
      <c r="L12" s="5"/>
    </row>
    <row r="13" spans="1:17">
      <c r="B13" s="5"/>
      <c r="C13" s="5"/>
      <c r="D13" s="7"/>
      <c r="E13" s="9"/>
      <c r="F13" s="7"/>
      <c r="G13" s="9"/>
      <c r="H13" s="7"/>
      <c r="I13" s="5"/>
      <c r="J13" s="5"/>
      <c r="K13" s="5"/>
      <c r="L13" s="5"/>
    </row>
    <row r="14" spans="1:17">
      <c r="B14" s="5"/>
      <c r="C14" s="5"/>
      <c r="D14" s="7"/>
      <c r="E14" s="9"/>
      <c r="F14" s="7"/>
      <c r="G14" s="9"/>
      <c r="H14" s="7"/>
      <c r="I14" s="5"/>
      <c r="J14" s="5"/>
      <c r="K14" s="5"/>
      <c r="L14" s="5"/>
    </row>
    <row r="15" spans="1:17">
      <c r="B15" s="5"/>
      <c r="C15" s="5"/>
      <c r="D15" s="7"/>
      <c r="E15" s="9"/>
      <c r="F15" s="7"/>
      <c r="G15" s="9"/>
      <c r="H15" s="7"/>
      <c r="I15" s="5"/>
      <c r="J15" s="5"/>
      <c r="K15" s="5"/>
      <c r="L15" s="5"/>
    </row>
    <row r="16" spans="1:17">
      <c r="B16" s="5"/>
      <c r="C16" s="5"/>
      <c r="D16" s="7"/>
      <c r="E16" s="9"/>
      <c r="F16" s="7"/>
      <c r="G16" s="9"/>
      <c r="H16" s="7"/>
      <c r="I16" s="5"/>
      <c r="J16" s="5"/>
      <c r="K16" s="5"/>
      <c r="L16" s="5"/>
    </row>
    <row r="17" spans="2:12">
      <c r="B17" s="5"/>
      <c r="C17" s="5"/>
      <c r="D17" s="7"/>
      <c r="E17" s="9"/>
      <c r="F17" s="7"/>
      <c r="G17" s="9"/>
      <c r="H17" s="7"/>
      <c r="I17" s="5"/>
      <c r="J17" s="5"/>
      <c r="K17" s="5"/>
      <c r="L17" s="5"/>
    </row>
    <row r="18" spans="2:12">
      <c r="B18" s="5"/>
      <c r="C18" s="5"/>
      <c r="D18" s="7"/>
      <c r="E18" s="9"/>
      <c r="F18" s="7"/>
      <c r="G18" s="9"/>
      <c r="H18" s="7"/>
      <c r="I18" s="5"/>
      <c r="J18" s="5"/>
      <c r="K18" s="5"/>
      <c r="L18" s="5"/>
    </row>
    <row r="19" spans="2:12">
      <c r="B19" s="5"/>
      <c r="C19" s="5"/>
      <c r="D19" s="7"/>
      <c r="E19" s="9"/>
      <c r="F19" s="7"/>
      <c r="G19" s="9"/>
      <c r="H19" s="7"/>
      <c r="I19" s="5"/>
      <c r="J19" s="5"/>
      <c r="K19" s="5"/>
      <c r="L19" s="5"/>
    </row>
    <row r="20" spans="2:12">
      <c r="B20" s="5"/>
      <c r="C20" s="5"/>
      <c r="D20" s="7"/>
      <c r="E20" s="9"/>
      <c r="F20" s="7"/>
      <c r="G20" s="9"/>
      <c r="H20" s="7"/>
      <c r="I20" s="5"/>
      <c r="J20" s="5"/>
      <c r="K20" s="5"/>
      <c r="L20" s="5"/>
    </row>
    <row r="21" spans="2:12">
      <c r="B21" s="5"/>
      <c r="C21" s="5"/>
      <c r="D21" s="7"/>
      <c r="E21" s="9"/>
      <c r="F21" s="7"/>
      <c r="G21" s="9"/>
      <c r="H21" s="7"/>
      <c r="I21" s="5"/>
      <c r="J21" s="5"/>
      <c r="K21" s="5"/>
      <c r="L21" s="5"/>
    </row>
    <row r="22" spans="2:12">
      <c r="B22" s="5"/>
      <c r="C22" s="5"/>
      <c r="D22" s="7"/>
      <c r="E22" s="9"/>
      <c r="F22" s="7"/>
      <c r="G22" s="9"/>
      <c r="H22" s="7"/>
      <c r="I22" s="5"/>
      <c r="J22" s="5"/>
      <c r="K22" s="5"/>
      <c r="L22" s="5"/>
    </row>
    <row r="23" spans="2:12">
      <c r="B23" s="5"/>
      <c r="C23" s="5"/>
      <c r="D23" s="7"/>
      <c r="E23" s="9"/>
      <c r="F23" s="7"/>
      <c r="G23" s="9"/>
      <c r="H23" s="7"/>
      <c r="I23" s="5"/>
      <c r="J23" s="5"/>
      <c r="K23" s="5"/>
      <c r="L23" s="5"/>
    </row>
    <row r="24" spans="2:12">
      <c r="B24" s="5"/>
      <c r="C24" s="5"/>
      <c r="D24" s="7"/>
      <c r="E24" s="9"/>
      <c r="F24" s="7"/>
      <c r="G24" s="9"/>
      <c r="H24" s="7"/>
      <c r="I24" s="5"/>
      <c r="J24" s="5"/>
      <c r="K24" s="5"/>
      <c r="L24" s="5"/>
    </row>
  </sheetData>
  <mergeCells count="1">
    <mergeCell ref="A1:P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"/>
  <sheetViews>
    <sheetView workbookViewId="0">
      <selection activeCell="B3" sqref="B3:Q4"/>
    </sheetView>
  </sheetViews>
  <sheetFormatPr defaultColWidth="9" defaultRowHeight="13.8"/>
  <cols>
    <col min="1" max="1" width="5.5" style="1" customWidth="1"/>
    <col min="2" max="2" width="15" style="1" customWidth="1"/>
    <col min="3" max="3" width="11.0833333333333" style="1" customWidth="1"/>
    <col min="4" max="4" width="12.8888888888889" style="2"/>
    <col min="5" max="5" width="16.0833333333333" style="1" customWidth="1"/>
    <col min="6" max="6" width="5.5" style="3" customWidth="1"/>
    <col min="7" max="7" width="11.5833333333333" style="1" customWidth="1"/>
    <col min="8" max="8" width="5.5" style="3" customWidth="1"/>
    <col min="9" max="9" width="9.5" style="1" customWidth="1"/>
    <col min="10" max="10" width="5.5" style="1" customWidth="1"/>
    <col min="11" max="11" width="8.83333333333333" style="1" customWidth="1"/>
    <col min="12" max="12" width="5.5" style="1" customWidth="1"/>
    <col min="13" max="13" width="10" style="1" customWidth="1"/>
    <col min="14" max="14" width="12.8888888888889" style="2"/>
    <col min="15" max="15" width="9.58333333333333" style="1" customWidth="1"/>
    <col min="16" max="16" width="12.8888888888889" style="2"/>
  </cols>
  <sheetData>
    <row r="1" ht="25.5" customHeight="1" spans="1:17">
      <c r="A1" s="4" t="s">
        <v>0</v>
      </c>
    </row>
    <row r="2" spans="1:17">
      <c r="A2" s="5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7" t="s">
        <v>4</v>
      </c>
      <c r="G2" s="9" t="s">
        <v>6</v>
      </c>
      <c r="H2" s="7" t="s">
        <v>4</v>
      </c>
      <c r="I2" s="5" t="s">
        <v>7</v>
      </c>
      <c r="J2" s="5" t="s">
        <v>4</v>
      </c>
      <c r="K2" s="10" t="s">
        <v>8</v>
      </c>
      <c r="L2" s="5" t="s">
        <v>4</v>
      </c>
      <c r="M2" s="9" t="s">
        <v>9</v>
      </c>
      <c r="N2" s="11" t="s">
        <v>4</v>
      </c>
      <c r="O2" s="9" t="s">
        <v>10</v>
      </c>
      <c r="P2" s="7" t="s">
        <v>4</v>
      </c>
      <c r="Q2" s="5" t="s">
        <v>11</v>
      </c>
    </row>
    <row r="3" spans="1:17">
      <c r="A3" s="5">
        <v>1</v>
      </c>
      <c r="B3" s="10" t="s">
        <v>32</v>
      </c>
      <c r="C3" s="12">
        <v>0.296296296296296</v>
      </c>
      <c r="D3" s="7">
        <f>C3*18</f>
        <v>5.33333333333333</v>
      </c>
      <c r="E3" s="12">
        <v>0.81718963165075</v>
      </c>
      <c r="F3" s="13">
        <f>E3*20</f>
        <v>16.343792633015</v>
      </c>
      <c r="G3" s="12">
        <v>0.866666666666667</v>
      </c>
      <c r="H3" s="7">
        <f>G3*12</f>
        <v>10.4</v>
      </c>
      <c r="I3" s="14">
        <v>2</v>
      </c>
      <c r="J3" s="14">
        <v>2</v>
      </c>
      <c r="K3" s="14">
        <v>0</v>
      </c>
      <c r="L3" s="14">
        <v>10</v>
      </c>
      <c r="M3" s="12">
        <v>0.866666666666667</v>
      </c>
      <c r="N3" s="13">
        <f>M3*10</f>
        <v>8.66666666666667</v>
      </c>
      <c r="O3" s="12">
        <v>0.4</v>
      </c>
      <c r="P3" s="13">
        <f>O3*10</f>
        <v>4</v>
      </c>
      <c r="Q3" s="7">
        <f>D3+F3+H3+J3+L3+N3+P3</f>
        <v>56.743792633015</v>
      </c>
    </row>
    <row r="4" spans="1:17">
      <c r="A4" s="5">
        <v>2</v>
      </c>
      <c r="B4" s="10" t="s">
        <v>33</v>
      </c>
      <c r="C4" s="12">
        <v>0.275862068965517</v>
      </c>
      <c r="D4" s="7">
        <f>C4*18</f>
        <v>4.96551724137931</v>
      </c>
      <c r="E4" s="12">
        <v>0.768924302788845</v>
      </c>
      <c r="F4" s="13">
        <f>E4*20</f>
        <v>15.3784860557769</v>
      </c>
      <c r="G4" s="12">
        <v>0.724137931034483</v>
      </c>
      <c r="H4" s="7">
        <f>G4*12</f>
        <v>8.68965517241379</v>
      </c>
      <c r="I4" s="14">
        <v>5</v>
      </c>
      <c r="J4" s="14">
        <v>5</v>
      </c>
      <c r="K4" s="14">
        <v>0</v>
      </c>
      <c r="L4" s="14">
        <v>10</v>
      </c>
      <c r="M4" s="12">
        <v>0.896551724137931</v>
      </c>
      <c r="N4" s="13">
        <f>M4*10</f>
        <v>8.96551724137931</v>
      </c>
      <c r="O4" s="12">
        <v>0.310344827586207</v>
      </c>
      <c r="P4" s="13">
        <f>O4*10</f>
        <v>3.10344827586207</v>
      </c>
      <c r="Q4" s="7">
        <f>D4+F4+H4+J4+L4+N4+P4</f>
        <v>56.1026239868114</v>
      </c>
    </row>
    <row r="5" spans="1:17">
      <c r="B5" s="5"/>
      <c r="C5" s="5"/>
      <c r="D5" s="7"/>
      <c r="E5" s="9"/>
      <c r="F5" s="7"/>
      <c r="G5" s="9"/>
      <c r="H5" s="7"/>
      <c r="I5" s="5"/>
      <c r="J5" s="5"/>
      <c r="K5" s="5"/>
      <c r="L5" s="5"/>
    </row>
    <row r="6" spans="1:17">
      <c r="B6" s="5"/>
      <c r="C6" s="5"/>
      <c r="D6" s="7"/>
      <c r="E6" s="9"/>
      <c r="F6" s="7"/>
      <c r="G6" s="9"/>
      <c r="H6" s="7"/>
      <c r="I6" s="5"/>
      <c r="J6" s="5"/>
      <c r="K6" s="5"/>
      <c r="L6" s="5"/>
    </row>
    <row r="7" spans="1:17">
      <c r="B7" s="5"/>
      <c r="C7" s="5"/>
      <c r="D7" s="7"/>
      <c r="E7" s="7"/>
      <c r="F7" s="7"/>
      <c r="G7" s="9"/>
      <c r="H7" s="7"/>
      <c r="I7" s="5"/>
      <c r="J7" s="5"/>
      <c r="K7" s="5"/>
      <c r="L7" s="5"/>
    </row>
    <row r="8" spans="1:17">
      <c r="B8" s="5"/>
      <c r="C8" s="5"/>
      <c r="D8" s="7"/>
      <c r="E8" s="9"/>
      <c r="F8" s="7"/>
      <c r="G8" s="9"/>
      <c r="H8" s="7"/>
      <c r="I8" s="5"/>
      <c r="J8" s="5"/>
      <c r="K8" s="5"/>
      <c r="L8" s="5"/>
    </row>
    <row r="9" spans="1:17">
      <c r="B9" s="5"/>
      <c r="C9" s="5"/>
      <c r="D9" s="7"/>
      <c r="E9" s="9"/>
      <c r="F9" s="7"/>
      <c r="G9" s="9"/>
      <c r="H9" s="7"/>
      <c r="I9" s="5"/>
      <c r="J9" s="5"/>
      <c r="K9" s="5"/>
      <c r="L9" s="5"/>
    </row>
    <row r="10" spans="1:17">
      <c r="B10" s="5"/>
      <c r="C10" s="5"/>
      <c r="D10" s="7"/>
      <c r="E10" s="9"/>
      <c r="F10" s="7"/>
      <c r="G10" s="9"/>
      <c r="H10" s="7"/>
      <c r="I10" s="5"/>
      <c r="J10" s="5"/>
      <c r="K10" s="5"/>
      <c r="L10" s="5"/>
    </row>
    <row r="11" spans="1:17">
      <c r="B11" s="5"/>
      <c r="C11" s="5"/>
      <c r="D11" s="7"/>
      <c r="E11" s="9"/>
      <c r="F11" s="7"/>
      <c r="G11" s="9"/>
      <c r="H11" s="7"/>
      <c r="I11" s="5"/>
      <c r="J11" s="5"/>
      <c r="K11" s="5"/>
      <c r="L11" s="5"/>
    </row>
    <row r="12" spans="1:17">
      <c r="B12" s="5"/>
      <c r="C12" s="5"/>
      <c r="D12" s="7"/>
      <c r="E12" s="9"/>
      <c r="F12" s="7"/>
      <c r="G12" s="9"/>
      <c r="H12" s="7"/>
      <c r="I12" s="5"/>
      <c r="J12" s="5"/>
      <c r="K12" s="5"/>
      <c r="L12" s="5"/>
    </row>
    <row r="13" spans="1:17">
      <c r="B13" s="5"/>
      <c r="C13" s="5"/>
      <c r="D13" s="7"/>
      <c r="E13" s="9"/>
      <c r="F13" s="7"/>
      <c r="G13" s="9"/>
      <c r="H13" s="7"/>
      <c r="I13" s="5"/>
      <c r="J13" s="5"/>
      <c r="K13" s="5"/>
      <c r="L13" s="5"/>
    </row>
    <row r="14" spans="1:17">
      <c r="B14" s="5"/>
      <c r="C14" s="5"/>
      <c r="D14" s="7"/>
      <c r="E14" s="9"/>
      <c r="F14" s="7"/>
      <c r="G14" s="9"/>
      <c r="H14" s="7"/>
      <c r="I14" s="5"/>
      <c r="J14" s="5"/>
      <c r="K14" s="5"/>
      <c r="L14" s="5"/>
    </row>
    <row r="15" spans="1:17">
      <c r="B15" s="5"/>
      <c r="C15" s="5"/>
      <c r="D15" s="7"/>
      <c r="E15" s="9"/>
      <c r="F15" s="7"/>
      <c r="G15" s="9"/>
      <c r="H15" s="7"/>
      <c r="I15" s="5"/>
      <c r="J15" s="5"/>
      <c r="K15" s="5"/>
      <c r="L15" s="5"/>
    </row>
    <row r="16" spans="1:17">
      <c r="B16" s="5"/>
      <c r="C16" s="5"/>
      <c r="D16" s="7"/>
      <c r="E16" s="9"/>
      <c r="F16" s="7"/>
      <c r="G16" s="9"/>
      <c r="H16" s="7"/>
      <c r="I16" s="5"/>
      <c r="J16" s="5"/>
      <c r="K16" s="5"/>
      <c r="L16" s="5"/>
    </row>
    <row r="17" spans="2:12">
      <c r="B17" s="5"/>
      <c r="C17" s="5"/>
      <c r="D17" s="7"/>
      <c r="E17" s="9"/>
      <c r="F17" s="7"/>
      <c r="G17" s="9"/>
      <c r="H17" s="7"/>
      <c r="I17" s="5"/>
      <c r="J17" s="5"/>
      <c r="K17" s="5"/>
      <c r="L17" s="5"/>
    </row>
    <row r="18" spans="2:12">
      <c r="B18" s="5"/>
      <c r="C18" s="5"/>
      <c r="D18" s="7"/>
      <c r="E18" s="9"/>
      <c r="F18" s="7"/>
      <c r="G18" s="9"/>
      <c r="H18" s="7"/>
      <c r="I18" s="5"/>
      <c r="J18" s="5"/>
      <c r="K18" s="5"/>
      <c r="L18" s="5"/>
    </row>
    <row r="19" spans="2:12">
      <c r="B19" s="5"/>
      <c r="C19" s="5"/>
      <c r="D19" s="7"/>
      <c r="E19" s="9"/>
      <c r="F19" s="7"/>
      <c r="G19" s="9"/>
      <c r="H19" s="7"/>
      <c r="I19" s="5"/>
      <c r="J19" s="5"/>
      <c r="K19" s="5"/>
      <c r="L19" s="5"/>
    </row>
    <row r="20" spans="2:12">
      <c r="B20" s="5"/>
      <c r="C20" s="5"/>
      <c r="D20" s="7"/>
      <c r="E20" s="9"/>
      <c r="F20" s="7"/>
      <c r="G20" s="9"/>
      <c r="H20" s="7"/>
      <c r="I20" s="5"/>
      <c r="J20" s="5"/>
      <c r="K20" s="5"/>
      <c r="L20" s="5"/>
    </row>
    <row r="21" spans="2:12">
      <c r="B21" s="5"/>
      <c r="C21" s="5"/>
      <c r="D21" s="7"/>
      <c r="E21" s="9"/>
      <c r="F21" s="7"/>
      <c r="G21" s="9"/>
      <c r="H21" s="7"/>
      <c r="I21" s="5"/>
      <c r="J21" s="5"/>
      <c r="K21" s="5"/>
      <c r="L21" s="5"/>
    </row>
    <row r="22" spans="2:12">
      <c r="B22" s="5"/>
      <c r="C22" s="5"/>
      <c r="D22" s="7"/>
      <c r="E22" s="9"/>
      <c r="F22" s="7"/>
      <c r="G22" s="9"/>
      <c r="H22" s="7"/>
      <c r="I22" s="5"/>
      <c r="J22" s="5"/>
      <c r="K22" s="5"/>
      <c r="L22" s="5"/>
    </row>
    <row r="23" spans="2:12">
      <c r="B23" s="5"/>
      <c r="C23" s="5"/>
      <c r="D23" s="7"/>
      <c r="E23" s="9"/>
      <c r="F23" s="7"/>
      <c r="G23" s="9"/>
      <c r="H23" s="7"/>
      <c r="I23" s="5"/>
      <c r="J23" s="5"/>
      <c r="K23" s="5"/>
      <c r="L23" s="5"/>
    </row>
    <row r="24" spans="2:12">
      <c r="B24" s="5"/>
      <c r="C24" s="5"/>
      <c r="D24" s="7"/>
      <c r="E24" s="9"/>
      <c r="F24" s="7"/>
      <c r="G24" s="9"/>
      <c r="H24" s="7"/>
      <c r="I24" s="5"/>
      <c r="J24" s="5"/>
      <c r="K24" s="5"/>
      <c r="L24" s="5"/>
    </row>
  </sheetData>
  <mergeCells count="1">
    <mergeCell ref="A1:P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4"/>
  <sheetViews>
    <sheetView workbookViewId="0">
      <selection activeCell="D30" sqref="D30"/>
    </sheetView>
  </sheetViews>
  <sheetFormatPr defaultColWidth="9" defaultRowHeight="13.8"/>
  <cols>
    <col min="1" max="1" width="5.5" style="1" customWidth="1"/>
    <col min="2" max="2" width="15" style="1" customWidth="1"/>
    <col min="3" max="3" width="10.0833333333333" style="1" customWidth="1"/>
    <col min="4" max="4" width="12.8888888888889" style="2"/>
    <col min="5" max="5" width="16.0833333333333" style="1" customWidth="1"/>
    <col min="6" max="6" width="5.5" style="3" customWidth="1"/>
    <col min="7" max="7" width="11.5833333333333" style="1" customWidth="1"/>
    <col min="8" max="8" width="5.5" style="3" customWidth="1"/>
    <col min="9" max="9" width="9.5" style="1" customWidth="1"/>
    <col min="10" max="10" width="5.5" style="1" customWidth="1"/>
    <col min="11" max="11" width="8" style="1" customWidth="1"/>
    <col min="12" max="12" width="5.5" style="1" customWidth="1"/>
    <col min="13" max="13" width="10.0833333333333" style="1" customWidth="1"/>
    <col min="14" max="14" width="12.8888888888889" style="2"/>
    <col min="15" max="15" width="10.0833333333333" style="1" customWidth="1"/>
    <col min="16" max="16" width="6.33333333333333" style="3" customWidth="1"/>
    <col min="17" max="17" width="12.8888888888889" style="2"/>
  </cols>
  <sheetData>
    <row r="1" ht="25.5" customHeight="1" spans="1:18">
      <c r="A1" s="4" t="s">
        <v>0</v>
      </c>
    </row>
    <row r="2" spans="1:18">
      <c r="A2" s="5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7" t="s">
        <v>4</v>
      </c>
      <c r="G2" s="9" t="s">
        <v>6</v>
      </c>
      <c r="H2" s="7" t="s">
        <v>4</v>
      </c>
      <c r="I2" s="5" t="s">
        <v>7</v>
      </c>
      <c r="J2" s="5" t="s">
        <v>4</v>
      </c>
      <c r="K2" s="10" t="s">
        <v>8</v>
      </c>
      <c r="L2" s="5" t="s">
        <v>4</v>
      </c>
      <c r="M2" s="9" t="s">
        <v>9</v>
      </c>
      <c r="N2" s="11" t="s">
        <v>4</v>
      </c>
      <c r="O2" s="9" t="s">
        <v>10</v>
      </c>
      <c r="P2" s="7" t="s">
        <v>4</v>
      </c>
      <c r="Q2" s="7" t="s">
        <v>11</v>
      </c>
    </row>
    <row r="3" spans="1:18">
      <c r="A3" s="5">
        <v>1</v>
      </c>
      <c r="B3" s="10" t="s">
        <v>34</v>
      </c>
      <c r="C3" s="9">
        <v>0.304347826086956</v>
      </c>
      <c r="D3" s="7">
        <f>C3*18</f>
        <v>5.47826086956522</v>
      </c>
      <c r="E3" s="12">
        <v>0.817460317460317</v>
      </c>
      <c r="F3" s="13">
        <f>E3*20</f>
        <v>16.3492063492063</v>
      </c>
      <c r="G3" s="12">
        <v>0.772727272727273</v>
      </c>
      <c r="H3" s="7">
        <f>G3*12</f>
        <v>9.27272727272727</v>
      </c>
      <c r="I3" s="14">
        <v>2</v>
      </c>
      <c r="J3" s="14">
        <v>2</v>
      </c>
      <c r="K3" s="14">
        <v>0</v>
      </c>
      <c r="L3" s="14">
        <v>10</v>
      </c>
      <c r="M3" s="12">
        <v>0.954545454545455</v>
      </c>
      <c r="N3" s="13">
        <f>M3*10</f>
        <v>9.54545454545455</v>
      </c>
      <c r="O3" s="12">
        <v>0.5</v>
      </c>
      <c r="P3" s="13">
        <f>O3*10</f>
        <v>5</v>
      </c>
      <c r="Q3" s="7">
        <f>D3+F3+H3+J3+L3+N3+P3</f>
        <v>57.6456490369533</v>
      </c>
      <c r="R3" s="2"/>
    </row>
    <row r="4" spans="1:18">
      <c r="A4" s="5">
        <v>2</v>
      </c>
      <c r="B4" s="10" t="s">
        <v>35</v>
      </c>
      <c r="C4" s="9">
        <v>0.272727272727273</v>
      </c>
      <c r="D4" s="7">
        <f>C4*18</f>
        <v>4.90909090909091</v>
      </c>
      <c r="E4" s="12">
        <v>0.891402714932127</v>
      </c>
      <c r="F4" s="13">
        <f>E4*20</f>
        <v>17.8280542986425</v>
      </c>
      <c r="G4" s="12">
        <v>0.739130434782609</v>
      </c>
      <c r="H4" s="7">
        <f>G4*12</f>
        <v>8.8695652173913</v>
      </c>
      <c r="I4" s="14">
        <v>1</v>
      </c>
      <c r="J4" s="14">
        <v>1</v>
      </c>
      <c r="K4" s="14">
        <v>0</v>
      </c>
      <c r="L4" s="14">
        <v>10</v>
      </c>
      <c r="M4" s="12">
        <v>0.782608695652174</v>
      </c>
      <c r="N4" s="13">
        <f>M4*10</f>
        <v>7.82608695652174</v>
      </c>
      <c r="O4" s="12">
        <v>0.304347826086956</v>
      </c>
      <c r="P4" s="13">
        <f>O4*10</f>
        <v>3.04347826086956</v>
      </c>
      <c r="Q4" s="7">
        <f>D4+F4+H4+J4+L4+N4+P4</f>
        <v>53.476275642516</v>
      </c>
    </row>
    <row r="5" spans="1:18">
      <c r="B5" s="5"/>
      <c r="C5" s="5"/>
      <c r="D5" s="7"/>
      <c r="E5" s="9"/>
      <c r="F5" s="7"/>
      <c r="G5" s="9"/>
      <c r="H5" s="7"/>
      <c r="I5" s="5"/>
      <c r="J5" s="5"/>
      <c r="K5" s="5"/>
      <c r="L5" s="5"/>
    </row>
    <row r="6" spans="1:18">
      <c r="B6" s="5"/>
      <c r="C6" s="5"/>
      <c r="D6" s="7"/>
      <c r="E6" s="9"/>
      <c r="F6" s="7"/>
      <c r="G6" s="9"/>
      <c r="H6" s="7"/>
      <c r="I6" s="5"/>
      <c r="J6" s="5"/>
      <c r="K6" s="5"/>
      <c r="L6" s="5"/>
    </row>
    <row r="7" spans="1:18">
      <c r="B7" s="5"/>
      <c r="C7" s="5"/>
      <c r="D7" s="7"/>
      <c r="E7" s="9"/>
      <c r="F7" s="7"/>
      <c r="G7" s="9"/>
      <c r="H7" s="7"/>
      <c r="I7" s="5"/>
      <c r="J7" s="5"/>
      <c r="K7" s="5"/>
      <c r="L7" s="5"/>
    </row>
    <row r="8" spans="1:18">
      <c r="B8" s="5"/>
      <c r="C8" s="5"/>
      <c r="D8" s="7"/>
      <c r="E8" s="9"/>
      <c r="F8" s="7"/>
      <c r="G8" s="9"/>
      <c r="H8" s="7"/>
      <c r="I8" s="5"/>
      <c r="J8" s="5"/>
      <c r="K8" s="5"/>
      <c r="L8" s="5"/>
    </row>
    <row r="9" spans="1:18">
      <c r="B9" s="5"/>
      <c r="C9" s="5"/>
      <c r="D9" s="7"/>
      <c r="E9" s="9"/>
      <c r="F9" s="7"/>
      <c r="G9" s="9"/>
      <c r="H9" s="7"/>
      <c r="I9" s="5"/>
      <c r="J9" s="5"/>
      <c r="K9" s="5"/>
      <c r="L9" s="5"/>
    </row>
    <row r="10" spans="1:18">
      <c r="B10" s="5"/>
      <c r="C10" s="5"/>
      <c r="D10" s="7"/>
      <c r="E10" s="9"/>
      <c r="F10" s="7"/>
      <c r="G10" s="9"/>
      <c r="H10" s="7"/>
      <c r="I10" s="5"/>
      <c r="J10" s="5"/>
      <c r="K10" s="5"/>
      <c r="L10" s="5"/>
    </row>
    <row r="11" spans="1:18">
      <c r="B11" s="5"/>
      <c r="C11" s="5"/>
      <c r="D11" s="7"/>
      <c r="E11" s="9"/>
      <c r="F11" s="7"/>
      <c r="G11" s="9"/>
      <c r="H11" s="7"/>
      <c r="I11" s="5"/>
      <c r="J11" s="5"/>
      <c r="K11" s="5"/>
      <c r="L11" s="5"/>
    </row>
    <row r="12" spans="1:18">
      <c r="B12" s="5"/>
      <c r="C12" s="5"/>
      <c r="D12" s="7"/>
      <c r="E12" s="9"/>
      <c r="F12" s="7"/>
      <c r="G12" s="9"/>
      <c r="H12" s="7"/>
      <c r="I12" s="5"/>
      <c r="J12" s="5"/>
      <c r="K12" s="5"/>
      <c r="L12" s="5"/>
    </row>
    <row r="13" spans="1:18">
      <c r="B13" s="5"/>
      <c r="C13" s="5"/>
      <c r="D13" s="7"/>
      <c r="E13" s="9"/>
      <c r="F13" s="7"/>
      <c r="G13" s="9"/>
      <c r="H13" s="7"/>
      <c r="I13" s="5"/>
      <c r="J13" s="5"/>
      <c r="K13" s="5"/>
      <c r="L13" s="5"/>
    </row>
    <row r="14" spans="1:18">
      <c r="B14" s="5"/>
      <c r="C14" s="5"/>
      <c r="D14" s="7"/>
      <c r="E14" s="9"/>
      <c r="F14" s="7"/>
      <c r="G14" s="9"/>
      <c r="H14" s="7"/>
      <c r="I14" s="5"/>
      <c r="J14" s="5"/>
      <c r="K14" s="5"/>
      <c r="L14" s="5"/>
    </row>
    <row r="15" spans="1:18">
      <c r="B15" s="5"/>
      <c r="C15" s="5"/>
      <c r="D15" s="7"/>
      <c r="E15" s="9"/>
      <c r="F15" s="7"/>
      <c r="G15" s="9"/>
      <c r="H15" s="7"/>
      <c r="I15" s="5"/>
      <c r="J15" s="5"/>
      <c r="K15" s="5"/>
      <c r="L15" s="5"/>
    </row>
    <row r="16" spans="1:18">
      <c r="B16" s="5"/>
      <c r="C16" s="5"/>
      <c r="D16" s="7"/>
      <c r="E16" s="9"/>
      <c r="F16" s="7"/>
      <c r="G16" s="9"/>
      <c r="H16" s="7"/>
      <c r="I16" s="5"/>
      <c r="J16" s="5"/>
      <c r="K16" s="5"/>
      <c r="L16" s="5"/>
    </row>
    <row r="17" spans="2:12">
      <c r="B17" s="5"/>
      <c r="C17" s="5"/>
      <c r="D17" s="7"/>
      <c r="E17" s="9"/>
      <c r="F17" s="7"/>
      <c r="G17" s="9"/>
      <c r="H17" s="7"/>
      <c r="I17" s="5"/>
      <c r="J17" s="5"/>
      <c r="K17" s="5"/>
      <c r="L17" s="5"/>
    </row>
    <row r="18" spans="2:12">
      <c r="B18" s="5"/>
      <c r="C18" s="5"/>
      <c r="D18" s="7"/>
      <c r="E18" s="9"/>
      <c r="F18" s="7"/>
      <c r="G18" s="9"/>
      <c r="H18" s="7"/>
      <c r="I18" s="5"/>
      <c r="J18" s="5"/>
      <c r="K18" s="5"/>
      <c r="L18" s="5"/>
    </row>
    <row r="19" spans="2:12">
      <c r="B19" s="5"/>
      <c r="C19" s="5"/>
      <c r="D19" s="7"/>
      <c r="E19" s="9"/>
      <c r="F19" s="7"/>
      <c r="G19" s="9"/>
      <c r="H19" s="7"/>
      <c r="I19" s="5"/>
      <c r="J19" s="5"/>
      <c r="K19" s="5"/>
      <c r="L19" s="5"/>
    </row>
    <row r="20" spans="2:12">
      <c r="B20" s="5"/>
      <c r="C20" s="5"/>
      <c r="D20" s="7"/>
      <c r="E20" s="9"/>
      <c r="F20" s="7"/>
      <c r="G20" s="9"/>
      <c r="H20" s="7"/>
      <c r="I20" s="5"/>
      <c r="J20" s="5"/>
      <c r="K20" s="5"/>
      <c r="L20" s="5"/>
    </row>
    <row r="21" spans="2:12">
      <c r="B21" s="5"/>
      <c r="C21" s="5"/>
      <c r="D21" s="7"/>
      <c r="E21" s="9"/>
      <c r="F21" s="7"/>
      <c r="G21" s="9"/>
      <c r="H21" s="7"/>
      <c r="I21" s="5"/>
      <c r="J21" s="5"/>
      <c r="K21" s="5"/>
      <c r="L21" s="5"/>
    </row>
    <row r="22" spans="2:12">
      <c r="B22" s="5"/>
      <c r="C22" s="5"/>
      <c r="D22" s="7"/>
      <c r="E22" s="9"/>
      <c r="F22" s="7"/>
      <c r="G22" s="9"/>
      <c r="H22" s="7"/>
      <c r="I22" s="5"/>
      <c r="J22" s="5"/>
      <c r="K22" s="5"/>
      <c r="L22" s="5"/>
    </row>
    <row r="23" spans="2:12">
      <c r="B23" s="5"/>
      <c r="C23" s="5"/>
      <c r="D23" s="7"/>
      <c r="E23" s="9"/>
      <c r="F23" s="7"/>
      <c r="G23" s="9"/>
      <c r="H23" s="7"/>
      <c r="I23" s="5"/>
      <c r="J23" s="5"/>
      <c r="K23" s="5"/>
      <c r="L23" s="5"/>
    </row>
    <row r="24" spans="2:12">
      <c r="B24" s="5"/>
      <c r="C24" s="5"/>
      <c r="D24" s="7"/>
      <c r="E24" s="9"/>
      <c r="F24" s="7"/>
      <c r="G24" s="9"/>
      <c r="H24" s="7"/>
      <c r="I24" s="5"/>
      <c r="J24" s="5"/>
      <c r="K24" s="5"/>
      <c r="L24" s="5"/>
    </row>
  </sheetData>
  <mergeCells count="1">
    <mergeCell ref="A1:P1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"/>
  <sheetViews>
    <sheetView workbookViewId="0">
      <selection activeCell="E12" sqref="E12"/>
    </sheetView>
  </sheetViews>
  <sheetFormatPr defaultColWidth="9" defaultRowHeight="13.8"/>
  <cols>
    <col min="1" max="1" width="5.5" style="1" customWidth="1"/>
    <col min="2" max="2" width="15" style="1" customWidth="1"/>
    <col min="3" max="3" width="8.58333333333333" style="1" customWidth="1"/>
    <col min="4" max="4" width="12.8888888888889" style="2"/>
    <col min="5" max="5" width="16.0833333333333" style="1" customWidth="1"/>
    <col min="6" max="6" width="5.5" style="3" customWidth="1"/>
    <col min="7" max="7" width="11.5833333333333" style="1" customWidth="1"/>
    <col min="8" max="8" width="5.5" style="3" customWidth="1"/>
    <col min="9" max="9" width="9.5" style="1" customWidth="1"/>
    <col min="10" max="10" width="5.5" style="1" customWidth="1"/>
    <col min="11" max="11" width="8.33333333333333" style="1" customWidth="1"/>
    <col min="12" max="12" width="5.5" style="1" customWidth="1"/>
    <col min="13" max="13" width="10.0833333333333" style="1" customWidth="1"/>
    <col min="14" max="14" width="12.8888888888889" style="2"/>
    <col min="15" max="15" width="10.3333333333333" style="1" customWidth="1"/>
    <col min="16" max="17" width="12.8888888888889" style="2"/>
  </cols>
  <sheetData>
    <row r="1" ht="25.5" customHeight="1" spans="1:17">
      <c r="A1" s="4" t="s">
        <v>0</v>
      </c>
    </row>
    <row r="2" spans="1:17">
      <c r="A2" s="5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7" t="s">
        <v>4</v>
      </c>
      <c r="G2" s="9" t="s">
        <v>6</v>
      </c>
      <c r="H2" s="7" t="s">
        <v>4</v>
      </c>
      <c r="I2" s="5" t="s">
        <v>7</v>
      </c>
      <c r="J2" s="5" t="s">
        <v>4</v>
      </c>
      <c r="K2" s="10" t="s">
        <v>8</v>
      </c>
      <c r="L2" s="5" t="s">
        <v>4</v>
      </c>
      <c r="M2" s="9" t="s">
        <v>9</v>
      </c>
      <c r="N2" s="11" t="s">
        <v>4</v>
      </c>
      <c r="O2" s="9" t="s">
        <v>10</v>
      </c>
      <c r="P2" s="7" t="s">
        <v>4</v>
      </c>
      <c r="Q2" s="7" t="s">
        <v>11</v>
      </c>
    </row>
    <row r="3" spans="1:17">
      <c r="A3" s="5">
        <v>1</v>
      </c>
      <c r="B3" s="10" t="s">
        <v>36</v>
      </c>
      <c r="C3" s="12">
        <v>0.392857142857143</v>
      </c>
      <c r="D3" s="7">
        <f>C3*18</f>
        <v>7.07142857142857</v>
      </c>
      <c r="E3" s="12">
        <v>0.832786885245902</v>
      </c>
      <c r="F3" s="13">
        <f>E3*20</f>
        <v>16.655737704918</v>
      </c>
      <c r="G3" s="12">
        <v>0.766666666666667</v>
      </c>
      <c r="H3" s="7">
        <f>G3*12</f>
        <v>9.2</v>
      </c>
      <c r="I3" s="14">
        <v>3</v>
      </c>
      <c r="J3" s="14">
        <v>3</v>
      </c>
      <c r="K3" s="14">
        <v>0</v>
      </c>
      <c r="L3" s="14">
        <v>10</v>
      </c>
      <c r="M3" s="12">
        <v>0.966666666666667</v>
      </c>
      <c r="N3" s="13">
        <f>M3*10</f>
        <v>9.66666666666667</v>
      </c>
      <c r="O3" s="12">
        <v>0.433333333333333</v>
      </c>
      <c r="P3" s="13">
        <f>O3*10</f>
        <v>4.33333333333333</v>
      </c>
      <c r="Q3" s="7">
        <f>D3+F3+H3+J3+L3+N3+P3</f>
        <v>59.9271662763466</v>
      </c>
    </row>
    <row r="4" spans="1:17">
      <c r="A4" s="5">
        <v>2</v>
      </c>
      <c r="B4" s="10" t="s">
        <v>37</v>
      </c>
      <c r="C4" s="12">
        <v>0.178571428571429</v>
      </c>
      <c r="D4" s="7">
        <f>C4*18</f>
        <v>3.21428571428571</v>
      </c>
      <c r="E4" s="12">
        <v>0.894827586206897</v>
      </c>
      <c r="F4" s="13">
        <f>E4*20</f>
        <v>17.8965517241379</v>
      </c>
      <c r="G4" s="12">
        <v>0.892857142857143</v>
      </c>
      <c r="H4" s="7">
        <f>G4*12</f>
        <v>10.7142857142857</v>
      </c>
      <c r="I4" s="14">
        <v>4</v>
      </c>
      <c r="J4" s="14">
        <v>4</v>
      </c>
      <c r="K4" s="14">
        <v>0</v>
      </c>
      <c r="L4" s="14">
        <v>10</v>
      </c>
      <c r="M4" s="12">
        <v>0.964285714285714</v>
      </c>
      <c r="N4" s="13">
        <f>M4*10</f>
        <v>9.64285714285714</v>
      </c>
      <c r="O4" s="12">
        <v>0.357142857142857</v>
      </c>
      <c r="P4" s="13">
        <f>O4*10</f>
        <v>3.57142857142857</v>
      </c>
      <c r="Q4" s="7">
        <f>D4+F4+H4+J4+L4+N4+P4</f>
        <v>59.0394088669951</v>
      </c>
    </row>
    <row r="5" spans="1:17">
      <c r="B5" s="5"/>
      <c r="C5" s="5"/>
      <c r="D5" s="7"/>
      <c r="E5" s="9"/>
      <c r="F5" s="7"/>
      <c r="G5" s="9"/>
      <c r="H5" s="7"/>
      <c r="I5" s="5"/>
      <c r="J5" s="5"/>
      <c r="K5" s="5"/>
      <c r="L5" s="5"/>
    </row>
    <row r="6" spans="1:17">
      <c r="B6" s="5"/>
      <c r="C6" s="5"/>
      <c r="D6" s="7"/>
      <c r="E6" s="9"/>
      <c r="F6" s="7"/>
      <c r="G6" s="9"/>
      <c r="H6" s="7"/>
      <c r="I6" s="5"/>
      <c r="J6" s="5"/>
      <c r="K6" s="5"/>
      <c r="L6" s="5"/>
    </row>
    <row r="7" spans="1:17">
      <c r="B7" s="5"/>
      <c r="C7" s="7"/>
      <c r="D7" s="7"/>
      <c r="E7" s="9"/>
      <c r="F7" s="7"/>
      <c r="G7" s="9"/>
      <c r="H7" s="7"/>
      <c r="I7" s="5"/>
      <c r="J7" s="5"/>
      <c r="K7" s="5"/>
      <c r="L7" s="5"/>
    </row>
    <row r="8" spans="1:17">
      <c r="B8" s="5"/>
      <c r="C8" s="5"/>
      <c r="D8" s="7"/>
      <c r="E8" s="9"/>
      <c r="F8" s="7"/>
      <c r="G8" s="9"/>
      <c r="H8" s="7"/>
      <c r="I8" s="5"/>
      <c r="J8" s="5"/>
      <c r="K8" s="5"/>
      <c r="L8" s="5"/>
    </row>
    <row r="9" spans="1:17">
      <c r="B9" s="5"/>
      <c r="C9" s="5"/>
      <c r="D9" s="7"/>
      <c r="E9" s="9"/>
      <c r="F9" s="7"/>
      <c r="G9" s="9"/>
      <c r="H9" s="7"/>
      <c r="I9" s="5"/>
      <c r="J9" s="5"/>
      <c r="K9" s="5"/>
      <c r="L9" s="5"/>
    </row>
    <row r="10" spans="1:17">
      <c r="B10" s="5"/>
      <c r="C10" s="5"/>
      <c r="D10" s="7"/>
      <c r="E10" s="9"/>
      <c r="F10" s="7"/>
      <c r="G10" s="9"/>
      <c r="H10" s="7"/>
      <c r="I10" s="5"/>
      <c r="J10" s="5"/>
      <c r="K10" s="5"/>
      <c r="L10" s="5"/>
    </row>
    <row r="11" spans="1:17">
      <c r="B11" s="5"/>
      <c r="C11" s="5"/>
      <c r="D11" s="7"/>
      <c r="E11" s="9"/>
      <c r="F11" s="7"/>
      <c r="G11" s="9"/>
      <c r="H11" s="7"/>
      <c r="I11" s="5"/>
      <c r="J11" s="5"/>
      <c r="K11" s="5"/>
      <c r="L11" s="5"/>
    </row>
    <row r="12" spans="1:17">
      <c r="B12" s="5"/>
      <c r="C12" s="5"/>
      <c r="D12" s="7"/>
      <c r="E12" s="9"/>
      <c r="F12" s="7"/>
      <c r="G12" s="9"/>
      <c r="H12" s="7"/>
      <c r="I12" s="5"/>
      <c r="J12" s="5"/>
      <c r="K12" s="5"/>
      <c r="L12" s="5"/>
    </row>
    <row r="13" spans="1:17">
      <c r="B13" s="5"/>
      <c r="C13" s="5"/>
      <c r="D13" s="7"/>
      <c r="E13" s="9"/>
      <c r="F13" s="7"/>
      <c r="G13" s="9"/>
      <c r="H13" s="7"/>
      <c r="I13" s="5"/>
      <c r="J13" s="5"/>
      <c r="K13" s="5"/>
      <c r="L13" s="5"/>
    </row>
    <row r="14" spans="1:17">
      <c r="B14" s="5"/>
      <c r="C14" s="5"/>
      <c r="D14" s="7"/>
      <c r="E14" s="9"/>
      <c r="F14" s="7"/>
      <c r="G14" s="9"/>
      <c r="H14" s="7"/>
      <c r="I14" s="5"/>
      <c r="J14" s="5"/>
      <c r="K14" s="5"/>
      <c r="L14" s="5"/>
    </row>
    <row r="15" spans="1:17">
      <c r="B15" s="5"/>
      <c r="C15" s="5"/>
      <c r="D15" s="7"/>
      <c r="E15" s="9"/>
      <c r="F15" s="7"/>
      <c r="G15" s="9"/>
      <c r="H15" s="7"/>
      <c r="I15" s="5"/>
      <c r="J15" s="5"/>
      <c r="K15" s="5"/>
      <c r="L15" s="5"/>
    </row>
    <row r="16" spans="1:17">
      <c r="B16" s="5"/>
      <c r="C16" s="5"/>
      <c r="D16" s="7"/>
      <c r="E16" s="9"/>
      <c r="F16" s="7"/>
      <c r="G16" s="9"/>
      <c r="H16" s="7"/>
      <c r="I16" s="5"/>
      <c r="J16" s="5"/>
      <c r="K16" s="5"/>
      <c r="L16" s="5"/>
    </row>
    <row r="17" spans="2:12">
      <c r="B17" s="5"/>
      <c r="C17" s="5"/>
      <c r="D17" s="7"/>
      <c r="E17" s="9"/>
      <c r="F17" s="7"/>
      <c r="G17" s="9"/>
      <c r="H17" s="7"/>
      <c r="I17" s="5"/>
      <c r="J17" s="5"/>
      <c r="K17" s="5"/>
      <c r="L17" s="5"/>
    </row>
    <row r="18" spans="2:12">
      <c r="B18" s="5"/>
      <c r="C18" s="5"/>
      <c r="D18" s="7"/>
      <c r="E18" s="9"/>
      <c r="F18" s="7"/>
      <c r="G18" s="9"/>
      <c r="H18" s="7"/>
      <c r="I18" s="5"/>
      <c r="J18" s="5"/>
      <c r="K18" s="5"/>
      <c r="L18" s="5"/>
    </row>
    <row r="19" spans="2:12">
      <c r="B19" s="5"/>
      <c r="C19" s="5"/>
      <c r="D19" s="7"/>
      <c r="E19" s="9"/>
      <c r="F19" s="7"/>
      <c r="G19" s="9"/>
      <c r="H19" s="7"/>
      <c r="I19" s="5"/>
      <c r="J19" s="5"/>
      <c r="K19" s="5"/>
      <c r="L19" s="5"/>
    </row>
    <row r="20" spans="2:12">
      <c r="B20" s="5"/>
      <c r="C20" s="5"/>
      <c r="D20" s="7"/>
      <c r="E20" s="9"/>
      <c r="F20" s="7"/>
      <c r="G20" s="9"/>
      <c r="H20" s="7"/>
      <c r="I20" s="5"/>
      <c r="J20" s="5"/>
      <c r="K20" s="5"/>
      <c r="L20" s="5"/>
    </row>
    <row r="21" spans="2:12">
      <c r="B21" s="5"/>
      <c r="C21" s="5"/>
      <c r="D21" s="7"/>
      <c r="E21" s="9"/>
      <c r="F21" s="7"/>
      <c r="G21" s="9"/>
      <c r="H21" s="7"/>
      <c r="I21" s="5"/>
      <c r="J21" s="5"/>
      <c r="K21" s="5"/>
      <c r="L21" s="5"/>
    </row>
    <row r="22" spans="2:12">
      <c r="B22" s="5"/>
      <c r="C22" s="5"/>
      <c r="D22" s="7"/>
      <c r="E22" s="9"/>
      <c r="F22" s="7"/>
      <c r="G22" s="9"/>
      <c r="H22" s="7"/>
      <c r="I22" s="5"/>
      <c r="J22" s="5"/>
      <c r="K22" s="5"/>
      <c r="L22" s="5"/>
    </row>
    <row r="23" spans="2:12">
      <c r="B23" s="5"/>
      <c r="C23" s="5"/>
      <c r="D23" s="7"/>
      <c r="E23" s="9"/>
      <c r="F23" s="7"/>
      <c r="G23" s="9"/>
      <c r="H23" s="7"/>
      <c r="I23" s="5"/>
      <c r="J23" s="5"/>
      <c r="K23" s="5"/>
      <c r="L23" s="5"/>
    </row>
    <row r="24" spans="2:12">
      <c r="B24" s="5"/>
      <c r="C24" s="5"/>
      <c r="D24" s="7"/>
      <c r="E24" s="9"/>
      <c r="F24" s="7"/>
      <c r="G24" s="9"/>
      <c r="H24" s="7"/>
      <c r="I24" s="5"/>
      <c r="J24" s="5"/>
      <c r="K24" s="5"/>
      <c r="L24" s="5"/>
    </row>
  </sheetData>
  <sortState ref="A3:Q4">
    <sortCondition ref="Q3:Q4" descending="1"/>
  </sortState>
  <mergeCells count="1">
    <mergeCell ref="A1:P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土木</vt:lpstr>
      <vt:lpstr>铁道</vt:lpstr>
      <vt:lpstr>地下</vt:lpstr>
      <vt:lpstr>造价</vt:lpstr>
      <vt:lpstr>道桥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聂文杰</dc:creator>
  <cp:lastModifiedBy>Olivia Huang</cp:lastModifiedBy>
  <dcterms:created xsi:type="dcterms:W3CDTF">2025-09-30T23:34:00Z</dcterms:created>
  <dcterms:modified xsi:type="dcterms:W3CDTF">2026-09-29T09:45:48Z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77669BC4E0DBD660A3AEDA683B3C233D_42</vt:lpwstr>
  </property>
  <property fmtid="{D5CDD505-2E9C-101B-9397-08002B2CF9AE}" pid="4" name="CalculationRule">
    <vt:i4>0</vt:i4>
  </property>
</Properties>
</file>